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JKK Management\YATB WebSite\Individual EIT Forms\"/>
    </mc:Choice>
  </mc:AlternateContent>
  <bookViews>
    <workbookView xWindow="0" yWindow="0" windowWidth="20490" windowHeight="8340"/>
  </bookViews>
  <sheets>
    <sheet name="2014" sheetId="12" r:id="rId1"/>
    <sheet name="2013" sheetId="7" r:id="rId2"/>
    <sheet name="2012" sheetId="11" r:id="rId3"/>
    <sheet name="Calc 1" sheetId="2" r:id="rId4"/>
    <sheet name="Calc 2" sheetId="4" r:id="rId5"/>
    <sheet name="Calc 3" sheetId="5" r:id="rId6"/>
    <sheet name="Calc 4" sheetId="6" r:id="rId7"/>
    <sheet name="Calc 5" sheetId="9" r:id="rId8"/>
    <sheet name="Calc 6" sheetId="8" r:id="rId9"/>
    <sheet name="Instructions" sheetId="3" state="hidden" r:id="rId10"/>
  </sheets>
  <calcPr calcId="152511"/>
</workbook>
</file>

<file path=xl/calcChain.xml><?xml version="1.0" encoding="utf-8"?>
<calcChain xmlns="http://schemas.openxmlformats.org/spreadsheetml/2006/main">
  <c r="G21" i="2" l="1"/>
  <c r="D74" i="12"/>
  <c r="D73" i="12"/>
  <c r="D71" i="12"/>
  <c r="D70" i="12"/>
  <c r="D68" i="12"/>
  <c r="D67" i="12"/>
  <c r="D65" i="12"/>
  <c r="D64" i="12"/>
  <c r="D62" i="12"/>
  <c r="D61" i="12"/>
  <c r="D59" i="12"/>
  <c r="D58" i="12"/>
  <c r="D56" i="12"/>
  <c r="D55" i="12"/>
  <c r="D53" i="12"/>
  <c r="D52" i="12"/>
  <c r="D50" i="12"/>
  <c r="D49" i="12"/>
  <c r="D47" i="12"/>
  <c r="D46" i="12"/>
  <c r="D44" i="12"/>
  <c r="D43" i="12"/>
  <c r="D41" i="12"/>
  <c r="D40" i="12"/>
  <c r="D38" i="12"/>
  <c r="D37" i="12"/>
  <c r="D34" i="12"/>
  <c r="D33" i="12"/>
  <c r="D31" i="12"/>
  <c r="D30" i="12"/>
  <c r="D28" i="12"/>
  <c r="D27" i="12"/>
  <c r="D25" i="12"/>
  <c r="D24" i="12"/>
  <c r="D22" i="12"/>
  <c r="D21" i="12"/>
  <c r="G20" i="12"/>
  <c r="D19" i="12"/>
  <c r="D18" i="12"/>
  <c r="M3" i="12" s="1"/>
  <c r="M5" i="12" s="1"/>
  <c r="D16" i="12"/>
  <c r="G15" i="12"/>
  <c r="D15" i="12"/>
  <c r="G14" i="12"/>
  <c r="G13" i="12"/>
  <c r="D13" i="12"/>
  <c r="M4" i="12" s="1"/>
  <c r="D12" i="12"/>
  <c r="G9" i="12"/>
  <c r="G18" i="12" l="1"/>
  <c r="G19" i="12"/>
  <c r="D62" i="11"/>
  <c r="D62" i="7"/>
  <c r="D61" i="11"/>
  <c r="D61" i="7"/>
  <c r="D59" i="11"/>
  <c r="D59" i="7"/>
  <c r="D58" i="11"/>
  <c r="D58" i="7"/>
  <c r="D56" i="11"/>
  <c r="D56" i="7"/>
  <c r="D55" i="11"/>
  <c r="D55" i="7"/>
  <c r="D53" i="11"/>
  <c r="D53" i="7"/>
  <c r="D52" i="11"/>
  <c r="D52" i="7"/>
  <c r="D50" i="11"/>
  <c r="D50" i="7"/>
  <c r="D49" i="11"/>
  <c r="D49" i="7"/>
  <c r="D47" i="11"/>
  <c r="D47" i="7"/>
  <c r="D46" i="11"/>
  <c r="D46" i="7"/>
  <c r="D44" i="11"/>
  <c r="D44" i="7"/>
  <c r="D43" i="11"/>
  <c r="D43" i="7"/>
  <c r="D41" i="11"/>
  <c r="D41" i="7"/>
  <c r="D40" i="11"/>
  <c r="D40" i="7"/>
  <c r="D38" i="11"/>
  <c r="D38" i="7"/>
  <c r="D37" i="11"/>
  <c r="D37" i="7"/>
  <c r="D34" i="11"/>
  <c r="D34" i="7"/>
  <c r="D33" i="11"/>
  <c r="D33" i="7"/>
  <c r="D31" i="11"/>
  <c r="D31" i="7"/>
  <c r="D30" i="11"/>
  <c r="D30" i="7"/>
  <c r="D28" i="11"/>
  <c r="D28" i="7"/>
  <c r="D27" i="11"/>
  <c r="D27" i="7"/>
  <c r="D25" i="11"/>
  <c r="D25" i="7"/>
  <c r="D24" i="11"/>
  <c r="D24" i="7"/>
  <c r="D22" i="11"/>
  <c r="D22" i="7"/>
  <c r="D21" i="11"/>
  <c r="D21" i="7"/>
  <c r="D19" i="11"/>
  <c r="D19" i="7"/>
  <c r="D18" i="11"/>
  <c r="D18" i="7"/>
  <c r="D16" i="11"/>
  <c r="D16" i="7"/>
  <c r="D15" i="11"/>
  <c r="D15" i="7"/>
  <c r="G21" i="12" l="1"/>
  <c r="G9" i="11"/>
  <c r="G9" i="7"/>
  <c r="D74" i="11" l="1"/>
  <c r="D73" i="11"/>
  <c r="D71" i="11"/>
  <c r="D70" i="11"/>
  <c r="D68" i="11"/>
  <c r="D67" i="11"/>
  <c r="D65" i="11"/>
  <c r="D64" i="11"/>
  <c r="G13" i="11"/>
  <c r="G20" i="11" s="1"/>
  <c r="D13" i="11"/>
  <c r="D12" i="11"/>
  <c r="G15" i="11" l="1"/>
  <c r="M4" i="11"/>
  <c r="G14" i="11"/>
  <c r="M3" i="11" s="1"/>
  <c r="G15" i="4"/>
  <c r="G19" i="4" s="1"/>
  <c r="G15" i="9"/>
  <c r="G19" i="9" s="1"/>
  <c r="G15" i="8"/>
  <c r="G19" i="8" s="1"/>
  <c r="G14" i="9"/>
  <c r="G18" i="9" s="1"/>
  <c r="G13" i="4"/>
  <c r="G14" i="4" s="1"/>
  <c r="G18" i="4" s="1"/>
  <c r="G13" i="5"/>
  <c r="G15" i="5" s="1"/>
  <c r="G19" i="5" s="1"/>
  <c r="G13" i="6"/>
  <c r="G15" i="6" s="1"/>
  <c r="G19" i="6" s="1"/>
  <c r="G13" i="9"/>
  <c r="G13" i="8"/>
  <c r="G14" i="8" s="1"/>
  <c r="G18" i="8" s="1"/>
  <c r="G13" i="2"/>
  <c r="G15" i="2" s="1"/>
  <c r="D66" i="4"/>
  <c r="D66" i="5"/>
  <c r="D66" i="6"/>
  <c r="D66" i="9"/>
  <c r="D66" i="8"/>
  <c r="D66" i="2"/>
  <c r="D51" i="4"/>
  <c r="D51" i="5"/>
  <c r="D51" i="6"/>
  <c r="D51" i="9"/>
  <c r="D51" i="8"/>
  <c r="D51" i="2"/>
  <c r="D30" i="4"/>
  <c r="D30" i="5"/>
  <c r="D30" i="6"/>
  <c r="D30" i="9"/>
  <c r="D30" i="8"/>
  <c r="D30" i="2"/>
  <c r="D24" i="4"/>
  <c r="D24" i="5"/>
  <c r="D24" i="6"/>
  <c r="D24" i="9"/>
  <c r="D24" i="8"/>
  <c r="D24" i="2"/>
  <c r="B71" i="4"/>
  <c r="B71" i="5"/>
  <c r="B71" i="6"/>
  <c r="B71" i="9"/>
  <c r="B71" i="8"/>
  <c r="B71" i="2"/>
  <c r="D70" i="4"/>
  <c r="D69" i="4"/>
  <c r="D67" i="4"/>
  <c r="D64" i="4"/>
  <c r="D63" i="4"/>
  <c r="D61" i="4"/>
  <c r="D60" i="4"/>
  <c r="D58" i="4"/>
  <c r="D57" i="4"/>
  <c r="D55" i="4"/>
  <c r="D54" i="4"/>
  <c r="D52" i="4"/>
  <c r="D70" i="5"/>
  <c r="D69" i="5"/>
  <c r="D67" i="5"/>
  <c r="D64" i="5"/>
  <c r="D63" i="5"/>
  <c r="D61" i="5"/>
  <c r="D60" i="5"/>
  <c r="D58" i="5"/>
  <c r="D57" i="5"/>
  <c r="D55" i="5"/>
  <c r="D54" i="5"/>
  <c r="D52" i="5"/>
  <c r="D70" i="6"/>
  <c r="D69" i="6"/>
  <c r="D67" i="6"/>
  <c r="D64" i="6"/>
  <c r="D63" i="6"/>
  <c r="D61" i="6"/>
  <c r="D60" i="6"/>
  <c r="D58" i="6"/>
  <c r="D57" i="6"/>
  <c r="D55" i="6"/>
  <c r="D54" i="6"/>
  <c r="D52" i="6"/>
  <c r="D70" i="9"/>
  <c r="D69" i="9"/>
  <c r="D67" i="9"/>
  <c r="D64" i="9"/>
  <c r="D63" i="9"/>
  <c r="D61" i="9"/>
  <c r="D60" i="9"/>
  <c r="D58" i="9"/>
  <c r="D57" i="9"/>
  <c r="D55" i="9"/>
  <c r="D54" i="9"/>
  <c r="D52" i="9"/>
  <c r="D70" i="8"/>
  <c r="D69" i="8"/>
  <c r="D67" i="8"/>
  <c r="D64" i="8"/>
  <c r="D63" i="8"/>
  <c r="D61" i="8"/>
  <c r="D60" i="8"/>
  <c r="D58" i="8"/>
  <c r="D57" i="8"/>
  <c r="D55" i="8"/>
  <c r="D54" i="8"/>
  <c r="D52" i="8"/>
  <c r="D70" i="2"/>
  <c r="D69" i="2"/>
  <c r="D67" i="2"/>
  <c r="D64" i="2"/>
  <c r="D63" i="2"/>
  <c r="D61" i="2"/>
  <c r="D60" i="2"/>
  <c r="D58" i="2"/>
  <c r="D57" i="2"/>
  <c r="D55" i="2"/>
  <c r="D54" i="2"/>
  <c r="D52" i="2"/>
  <c r="G13" i="7"/>
  <c r="G14" i="7" s="1"/>
  <c r="D74" i="7"/>
  <c r="D73" i="7"/>
  <c r="D71" i="7"/>
  <c r="D70" i="7"/>
  <c r="D68" i="7"/>
  <c r="D67" i="7"/>
  <c r="D65" i="7"/>
  <c r="D64" i="7"/>
  <c r="G14" i="6" l="1"/>
  <c r="G18" i="6" s="1"/>
  <c r="G14" i="5"/>
  <c r="G18" i="5" s="1"/>
  <c r="M5" i="11"/>
  <c r="G19" i="11" s="1"/>
  <c r="G14" i="2"/>
  <c r="G15" i="7"/>
  <c r="D12" i="7"/>
  <c r="G9" i="4"/>
  <c r="G9" i="5"/>
  <c r="G9" i="6"/>
  <c r="G9" i="9"/>
  <c r="G9" i="8"/>
  <c r="G9" i="2"/>
  <c r="D48" i="4"/>
  <c r="D48" i="5"/>
  <c r="D48" i="6"/>
  <c r="D48" i="9"/>
  <c r="D48" i="8"/>
  <c r="D48" i="2"/>
  <c r="D49" i="4"/>
  <c r="D49" i="5"/>
  <c r="D49" i="6"/>
  <c r="D49" i="9"/>
  <c r="D49" i="8"/>
  <c r="D49" i="2"/>
  <c r="D46" i="4"/>
  <c r="D46" i="5"/>
  <c r="D46" i="6"/>
  <c r="D46" i="9"/>
  <c r="D46" i="8"/>
  <c r="D46" i="2"/>
  <c r="D45" i="4"/>
  <c r="D45" i="5"/>
  <c r="D45" i="6"/>
  <c r="D45" i="9"/>
  <c r="D45" i="8"/>
  <c r="D45" i="2"/>
  <c r="D43" i="4"/>
  <c r="D43" i="5"/>
  <c r="D43" i="6"/>
  <c r="D43" i="9"/>
  <c r="D43" i="8"/>
  <c r="D43" i="2"/>
  <c r="D42" i="4"/>
  <c r="D42" i="5"/>
  <c r="D42" i="6"/>
  <c r="D42" i="9"/>
  <c r="D42" i="8"/>
  <c r="D42" i="2"/>
  <c r="D40" i="4"/>
  <c r="D40" i="5"/>
  <c r="D40" i="6"/>
  <c r="D40" i="9"/>
  <c r="D40" i="8"/>
  <c r="D40" i="2"/>
  <c r="D39" i="4"/>
  <c r="D39" i="5"/>
  <c r="D39" i="6"/>
  <c r="D39" i="9"/>
  <c r="D39" i="8"/>
  <c r="D39" i="2"/>
  <c r="D37" i="4"/>
  <c r="D37" i="5"/>
  <c r="D37" i="6"/>
  <c r="D37" i="9"/>
  <c r="D37" i="8"/>
  <c r="D37" i="2"/>
  <c r="D36" i="4"/>
  <c r="D36" i="5"/>
  <c r="D36" i="6"/>
  <c r="D36" i="9"/>
  <c r="D36" i="8"/>
  <c r="D36" i="2"/>
  <c r="D22" i="4"/>
  <c r="D22" i="5"/>
  <c r="D22" i="6"/>
  <c r="D22" i="9"/>
  <c r="D22" i="8"/>
  <c r="D22" i="2"/>
  <c r="G18" i="11" l="1"/>
  <c r="G21" i="11" s="1"/>
  <c r="D34" i="9"/>
  <c r="D33" i="9"/>
  <c r="D31" i="9"/>
  <c r="D28" i="9"/>
  <c r="D27" i="9"/>
  <c r="D25" i="9"/>
  <c r="D21" i="9"/>
  <c r="D19" i="9"/>
  <c r="D18" i="9"/>
  <c r="D16" i="9"/>
  <c r="D15" i="9"/>
  <c r="G20" i="9"/>
  <c r="D13" i="9"/>
  <c r="D12" i="9"/>
  <c r="D34" i="8"/>
  <c r="D33" i="8"/>
  <c r="D31" i="8"/>
  <c r="D28" i="8"/>
  <c r="D27" i="8"/>
  <c r="D25" i="8"/>
  <c r="D21" i="8"/>
  <c r="D19" i="8"/>
  <c r="D18" i="8"/>
  <c r="D16" i="8"/>
  <c r="D15" i="8"/>
  <c r="G20" i="8"/>
  <c r="D13" i="8"/>
  <c r="D12" i="8"/>
  <c r="G21" i="9" l="1"/>
  <c r="G21" i="8"/>
  <c r="M3" i="7"/>
  <c r="G20" i="7"/>
  <c r="D13" i="7"/>
  <c r="M4" i="7" l="1"/>
  <c r="M5" i="7" s="1"/>
  <c r="G18" i="7" s="1"/>
  <c r="D34" i="6"/>
  <c r="D33" i="6"/>
  <c r="D31" i="6"/>
  <c r="D28" i="6"/>
  <c r="D27" i="6"/>
  <c r="D25" i="6"/>
  <c r="D21" i="6"/>
  <c r="D19" i="6"/>
  <c r="D18" i="6"/>
  <c r="D16" i="6"/>
  <c r="D15" i="6"/>
  <c r="G20" i="6"/>
  <c r="D13" i="6"/>
  <c r="D12" i="6"/>
  <c r="D34" i="5"/>
  <c r="D33" i="5"/>
  <c r="D31" i="5"/>
  <c r="D28" i="5"/>
  <c r="D27" i="5"/>
  <c r="D25" i="5"/>
  <c r="D21" i="5"/>
  <c r="D19" i="5"/>
  <c r="D18" i="5"/>
  <c r="D16" i="5"/>
  <c r="D15" i="5"/>
  <c r="G20" i="5"/>
  <c r="D13" i="5"/>
  <c r="D12" i="5"/>
  <c r="D34" i="4"/>
  <c r="D33" i="4"/>
  <c r="D31" i="4"/>
  <c r="D28" i="4"/>
  <c r="D27" i="4"/>
  <c r="D25" i="4"/>
  <c r="D21" i="4"/>
  <c r="D19" i="4"/>
  <c r="D18" i="4"/>
  <c r="D16" i="4"/>
  <c r="D15" i="4"/>
  <c r="G20" i="4"/>
  <c r="D13" i="4"/>
  <c r="D12" i="4"/>
  <c r="G19" i="7" l="1"/>
  <c r="G21" i="7" s="1"/>
  <c r="G21" i="6"/>
  <c r="G21" i="4"/>
  <c r="G21" i="5" l="1"/>
  <c r="B31" i="3"/>
  <c r="D30" i="3"/>
  <c r="D29" i="3"/>
  <c r="D27" i="3"/>
  <c r="D26" i="3"/>
  <c r="D24" i="3"/>
  <c r="D23" i="3"/>
  <c r="D21" i="3"/>
  <c r="D20" i="3"/>
  <c r="D18" i="3"/>
  <c r="D17" i="3"/>
  <c r="D15" i="3"/>
  <c r="D14" i="3"/>
  <c r="D12" i="3"/>
  <c r="D11" i="3"/>
  <c r="G9" i="3"/>
  <c r="G16" i="3" s="1"/>
  <c r="D9" i="3"/>
  <c r="D8" i="3"/>
  <c r="G5" i="3"/>
  <c r="G10" i="3" l="1"/>
  <c r="G14" i="3" s="1"/>
  <c r="G11" i="3"/>
  <c r="G15" i="3" s="1"/>
  <c r="D33" i="2"/>
  <c r="D34" i="2"/>
  <c r="D31" i="2"/>
  <c r="D28" i="2"/>
  <c r="D27" i="2"/>
  <c r="D25" i="2"/>
  <c r="D21" i="2"/>
  <c r="D19" i="2"/>
  <c r="D18" i="2"/>
  <c r="D16" i="2"/>
  <c r="D15" i="2"/>
  <c r="G20" i="2"/>
  <c r="D13" i="2"/>
  <c r="D12" i="2"/>
  <c r="G18" i="2" l="1"/>
  <c r="G19" i="2"/>
  <c r="G17" i="3"/>
</calcChain>
</file>

<file path=xl/sharedStrings.xml><?xml version="1.0" encoding="utf-8"?>
<sst xmlns="http://schemas.openxmlformats.org/spreadsheetml/2006/main" count="954" uniqueCount="23">
  <si>
    <t>Tax Year</t>
  </si>
  <si>
    <t>Tax Due</t>
  </si>
  <si>
    <t>Pmt Recd</t>
  </si>
  <si>
    <t>Date Recd</t>
  </si>
  <si>
    <t>Remaining Tax Due</t>
  </si>
  <si>
    <t>Date Tax Due</t>
  </si>
  <si>
    <t>Other Charges</t>
  </si>
  <si>
    <t>Total Interest Due</t>
  </si>
  <si>
    <t>Total Balance Due</t>
  </si>
  <si>
    <t># Months Late</t>
  </si>
  <si>
    <t>P</t>
  </si>
  <si>
    <t>I</t>
  </si>
  <si>
    <t>Total Penalty Due</t>
  </si>
  <si>
    <t>Please note:  You can only type in the yellow fields.  All other fields are locked.  When closing this worksheet do NOT save changes.  If you need a digital copy for your records please use the Save As option.</t>
  </si>
  <si>
    <t>Advanced P &amp; I Calculator</t>
  </si>
  <si>
    <t>Date Due</t>
  </si>
  <si>
    <t>QTR</t>
  </si>
  <si>
    <t>Name</t>
  </si>
  <si>
    <t>SSN/REF/ACCT #</t>
  </si>
  <si>
    <t>Qtr</t>
  </si>
  <si>
    <t>Act 32 P &amp; I Calculator</t>
  </si>
  <si>
    <t>Interest</t>
  </si>
  <si>
    <t>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</si>
</sst>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0.000%"/>
    <numFmt numFmtId="166" formatCode="0.00;[Red]0.00"/>
    <numFmt numFmtId="167" formatCode="\2000"/>
  </numFmts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 vertical="center"/>
    </xf>
    <xf numFmtId="0" fontId="4" fillId="0" borderId="0" xfId="0" applyFont="1" applyFill="1" applyBorder="1" applyProtection="1"/>
    <xf numFmtId="0" fontId="3" fillId="0" borderId="0" xfId="0" applyFont="1" applyFill="1" applyBorder="1"/>
    <xf numFmtId="0" fontId="5" fillId="0" borderId="0" xfId="0" applyFont="1" applyFill="1" applyBorder="1" applyProtection="1"/>
    <xf numFmtId="4" fontId="3" fillId="2" borderId="1" xfId="0" applyNumberFormat="1" applyFont="1" applyFill="1" applyBorder="1" applyProtection="1">
      <protection locked="0"/>
    </xf>
    <xf numFmtId="0" fontId="5" fillId="0" borderId="0" xfId="0" applyFont="1" applyBorder="1" applyProtection="1"/>
    <xf numFmtId="14" fontId="3" fillId="0" borderId="1" xfId="0" applyNumberFormat="1" applyFont="1" applyFill="1" applyBorder="1" applyProtection="1"/>
    <xf numFmtId="14" fontId="3" fillId="2" borderId="1" xfId="0" applyNumberFormat="1" applyFont="1" applyFill="1" applyBorder="1" applyProtection="1">
      <protection locked="0"/>
    </xf>
    <xf numFmtId="14" fontId="3" fillId="0" borderId="0" xfId="0" applyNumberFormat="1" applyFont="1" applyFill="1" applyBorder="1"/>
    <xf numFmtId="0" fontId="6" fillId="0" borderId="0" xfId="0" applyFont="1" applyFill="1" applyBorder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4" fontId="7" fillId="0" borderId="1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4" fontId="5" fillId="0" borderId="1" xfId="0" applyNumberFormat="1" applyFont="1" applyFill="1" applyBorder="1" applyProtection="1"/>
    <xf numFmtId="0" fontId="0" fillId="0" borderId="0" xfId="0" applyProtection="1"/>
    <xf numFmtId="166" fontId="3" fillId="0" borderId="0" xfId="0" applyNumberFormat="1" applyFont="1" applyFill="1" applyBorder="1" applyProtection="1"/>
    <xf numFmtId="0" fontId="8" fillId="0" borderId="0" xfId="0" applyFont="1" applyBorder="1" applyProtection="1"/>
    <xf numFmtId="4" fontId="9" fillId="2" borderId="1" xfId="0" applyNumberFormat="1" applyFont="1" applyFill="1" applyBorder="1" applyProtection="1">
      <protection locked="0"/>
    </xf>
    <xf numFmtId="0" fontId="8" fillId="0" borderId="0" xfId="0" applyFont="1" applyFill="1" applyBorder="1" applyProtection="1"/>
    <xf numFmtId="4" fontId="3" fillId="0" borderId="0" xfId="0" applyNumberFormat="1" applyFont="1" applyFill="1" applyBorder="1" applyProtection="1"/>
    <xf numFmtId="0" fontId="8" fillId="0" borderId="2" xfId="0" applyFont="1" applyBorder="1" applyProtection="1"/>
    <xf numFmtId="0" fontId="8" fillId="0" borderId="0" xfId="0" applyFont="1" applyProtection="1"/>
    <xf numFmtId="4" fontId="3" fillId="0" borderId="0" xfId="0" applyNumberFormat="1" applyFont="1" applyProtection="1"/>
    <xf numFmtId="4" fontId="8" fillId="0" borderId="1" xfId="0" applyNumberFormat="1" applyFont="1" applyFill="1" applyBorder="1" applyProtection="1"/>
    <xf numFmtId="4" fontId="8" fillId="0" borderId="3" xfId="0" applyNumberFormat="1" applyFont="1" applyFill="1" applyBorder="1" applyProtection="1"/>
    <xf numFmtId="4" fontId="8" fillId="0" borderId="4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 indent="2"/>
    </xf>
    <xf numFmtId="0" fontId="5" fillId="0" borderId="0" xfId="0" applyFont="1" applyBorder="1" applyAlignment="1" applyProtection="1">
      <alignment horizontal="left" indent="2"/>
    </xf>
    <xf numFmtId="165" fontId="5" fillId="0" borderId="0" xfId="0" applyNumberFormat="1" applyFont="1" applyBorder="1" applyAlignment="1" applyProtection="1">
      <alignment horizontal="left" indent="2"/>
    </xf>
    <xf numFmtId="0" fontId="10" fillId="0" borderId="0" xfId="0" applyFont="1" applyFill="1" applyBorder="1" applyAlignment="1" applyProtection="1">
      <alignment horizontal="left" indent="3"/>
    </xf>
    <xf numFmtId="0" fontId="5" fillId="0" borderId="0" xfId="0" applyFont="1" applyAlignment="1" applyProtection="1">
      <alignment horizontal="left" indent="2"/>
    </xf>
    <xf numFmtId="165" fontId="5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164" fontId="3" fillId="3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4" fillId="0" borderId="0" xfId="0" applyFont="1" applyAlignment="1"/>
    <xf numFmtId="0" fontId="2" fillId="0" borderId="0" xfId="0" applyFont="1" applyFill="1" applyBorder="1" applyProtection="1"/>
    <xf numFmtId="167" fontId="2" fillId="2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right"/>
    </xf>
    <xf numFmtId="164" fontId="5" fillId="0" borderId="0" xfId="0" applyNumberFormat="1" applyFont="1" applyFill="1" applyBorder="1" applyProtection="1"/>
    <xf numFmtId="164" fontId="3" fillId="0" borderId="0" xfId="0" applyNumberFormat="1" applyFont="1" applyFill="1"/>
    <xf numFmtId="0" fontId="0" fillId="0" borderId="0" xfId="0" applyFill="1"/>
    <xf numFmtId="0" fontId="15" fillId="4" borderId="0" xfId="0" applyFont="1" applyFill="1" applyAlignment="1">
      <alignment horizontal="center" vertical="center"/>
    </xf>
    <xf numFmtId="164" fontId="15" fillId="4" borderId="0" xfId="0" applyNumberFormat="1" applyFont="1" applyFill="1"/>
    <xf numFmtId="0" fontId="16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left" indent="2"/>
    </xf>
    <xf numFmtId="4" fontId="17" fillId="0" borderId="0" xfId="0" applyNumberFormat="1" applyFont="1" applyFill="1" applyBorder="1" applyProtection="1"/>
    <xf numFmtId="0" fontId="3" fillId="3" borderId="11" xfId="0" applyFont="1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12" fillId="3" borderId="5" xfId="0" applyFont="1" applyFill="1" applyBorder="1" applyAlignment="1" applyProtection="1">
      <alignment vertical="top"/>
      <protection locked="0"/>
    </xf>
    <xf numFmtId="0" fontId="12" fillId="3" borderId="6" xfId="0" applyFont="1" applyFill="1" applyBorder="1" applyAlignment="1" applyProtection="1">
      <alignment vertical="top"/>
      <protection locked="0"/>
    </xf>
    <xf numFmtId="0" fontId="12" fillId="3" borderId="7" xfId="0" applyFont="1" applyFill="1" applyBorder="1" applyAlignment="1" applyProtection="1">
      <alignment vertical="top"/>
      <protection locked="0"/>
    </xf>
    <xf numFmtId="0" fontId="12" fillId="3" borderId="8" xfId="0" applyFont="1" applyFill="1" applyBorder="1" applyAlignment="1" applyProtection="1">
      <alignment vertical="top"/>
      <protection locked="0"/>
    </xf>
    <xf numFmtId="0" fontId="12" fillId="3" borderId="9" xfId="0" applyFont="1" applyFill="1" applyBorder="1" applyAlignment="1" applyProtection="1">
      <alignment vertical="top"/>
      <protection locked="0"/>
    </xf>
    <xf numFmtId="0" fontId="12" fillId="3" borderId="10" xfId="0" applyFont="1" applyFill="1" applyBorder="1" applyAlignment="1" applyProtection="1">
      <alignment vertical="top"/>
      <protection locked="0"/>
    </xf>
    <xf numFmtId="0" fontId="1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2" name="TextBox 1"/>
        <xdr:cNvSpPr txBox="1"/>
      </xdr:nvSpPr>
      <xdr:spPr>
        <a:xfrm>
          <a:off x="6219824" y="30289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11</xdr:row>
      <xdr:rowOff>9526</xdr:rowOff>
    </xdr:from>
    <xdr:ext cx="1019175" cy="180974"/>
    <xdr:sp macro="" textlink="">
      <xdr:nvSpPr>
        <xdr:cNvPr id="3" name="TextBox 2"/>
        <xdr:cNvSpPr txBox="1"/>
      </xdr:nvSpPr>
      <xdr:spPr>
        <a:xfrm>
          <a:off x="6372224" y="23050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  <xdr:oneCellAnchor>
    <xdr:from>
      <xdr:col>2</xdr:col>
      <xdr:colOff>219075</xdr:colOff>
      <xdr:row>0</xdr:row>
      <xdr:rowOff>38100</xdr:rowOff>
    </xdr:from>
    <xdr:ext cx="1133475" cy="264560"/>
    <xdr:sp macro="" textlink="">
      <xdr:nvSpPr>
        <xdr:cNvPr id="4" name="TextBox 3"/>
        <xdr:cNvSpPr txBox="1"/>
      </xdr:nvSpPr>
      <xdr:spPr>
        <a:xfrm>
          <a:off x="2495550" y="38100"/>
          <a:ext cx="1133475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Enter tax year	</a:t>
          </a:r>
        </a:p>
      </xdr:txBody>
    </xdr:sp>
    <xdr:clientData/>
  </xdr:oneCellAnchor>
  <xdr:twoCellAnchor>
    <xdr:from>
      <xdr:col>1</xdr:col>
      <xdr:colOff>466726</xdr:colOff>
      <xdr:row>1</xdr:row>
      <xdr:rowOff>142875</xdr:rowOff>
    </xdr:from>
    <xdr:to>
      <xdr:col>2</xdr:col>
      <xdr:colOff>466725</xdr:colOff>
      <xdr:row>2</xdr:row>
      <xdr:rowOff>171450</xdr:rowOff>
    </xdr:to>
    <xdr:cxnSp macro="">
      <xdr:nvCxnSpPr>
        <xdr:cNvPr id="8" name="Straight Arrow Connector 7"/>
        <xdr:cNvCxnSpPr/>
      </xdr:nvCxnSpPr>
      <xdr:spPr>
        <a:xfrm flipH="1">
          <a:off x="2066926" y="342900"/>
          <a:ext cx="676274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2</xdr:row>
      <xdr:rowOff>295274</xdr:rowOff>
    </xdr:from>
    <xdr:ext cx="2000249" cy="264560"/>
    <xdr:sp macro="" textlink="">
      <xdr:nvSpPr>
        <xdr:cNvPr id="9" name="TextBox 8"/>
        <xdr:cNvSpPr txBox="1"/>
      </xdr:nvSpPr>
      <xdr:spPr>
        <a:xfrm>
          <a:off x="19050" y="695324"/>
          <a:ext cx="2000249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Unpaid tax balance as of 4/15</a:t>
          </a:r>
        </a:p>
      </xdr:txBody>
    </xdr:sp>
    <xdr:clientData/>
  </xdr:oneCellAnchor>
  <xdr:twoCellAnchor>
    <xdr:from>
      <xdr:col>0</xdr:col>
      <xdr:colOff>1209675</xdr:colOff>
      <xdr:row>3</xdr:row>
      <xdr:rowOff>161925</xdr:rowOff>
    </xdr:from>
    <xdr:to>
      <xdr:col>1</xdr:col>
      <xdr:colOff>142875</xdr:colOff>
      <xdr:row>4</xdr:row>
      <xdr:rowOff>114300</xdr:rowOff>
    </xdr:to>
    <xdr:cxnSp macro="">
      <xdr:nvCxnSpPr>
        <xdr:cNvPr id="11" name="Straight Arrow Connector 10"/>
        <xdr:cNvCxnSpPr/>
      </xdr:nvCxnSpPr>
      <xdr:spPr>
        <a:xfrm>
          <a:off x="1209675" y="904875"/>
          <a:ext cx="533400" cy="1524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200026</xdr:colOff>
      <xdr:row>3</xdr:row>
      <xdr:rowOff>190500</xdr:rowOff>
    </xdr:from>
    <xdr:ext cx="723900" cy="264560"/>
    <xdr:sp macro="" textlink="">
      <xdr:nvSpPr>
        <xdr:cNvPr id="13" name="TextBox 12"/>
        <xdr:cNvSpPr txBox="1"/>
      </xdr:nvSpPr>
      <xdr:spPr>
        <a:xfrm>
          <a:off x="2476501" y="933450"/>
          <a:ext cx="723900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4/15/??</a:t>
          </a:r>
        </a:p>
      </xdr:txBody>
    </xdr:sp>
    <xdr:clientData/>
  </xdr:oneCellAnchor>
  <xdr:twoCellAnchor>
    <xdr:from>
      <xdr:col>1</xdr:col>
      <xdr:colOff>466725</xdr:colOff>
      <xdr:row>5</xdr:row>
      <xdr:rowOff>9525</xdr:rowOff>
    </xdr:from>
    <xdr:to>
      <xdr:col>2</xdr:col>
      <xdr:colOff>438150</xdr:colOff>
      <xdr:row>5</xdr:row>
      <xdr:rowOff>95250</xdr:rowOff>
    </xdr:to>
    <xdr:cxnSp macro="">
      <xdr:nvCxnSpPr>
        <xdr:cNvPr id="15" name="Straight Arrow Connector 14"/>
        <xdr:cNvCxnSpPr/>
      </xdr:nvCxnSpPr>
      <xdr:spPr>
        <a:xfrm flipH="1">
          <a:off x="2066925" y="1143000"/>
          <a:ext cx="6477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76201</xdr:colOff>
      <xdr:row>19</xdr:row>
      <xdr:rowOff>9526</xdr:rowOff>
    </xdr:from>
    <xdr:ext cx="2343150" cy="476250"/>
    <xdr:sp macro="" textlink="">
      <xdr:nvSpPr>
        <xdr:cNvPr id="17" name="TextBox 16"/>
        <xdr:cNvSpPr txBox="1"/>
      </xdr:nvSpPr>
      <xdr:spPr>
        <a:xfrm>
          <a:off x="3914776" y="3886201"/>
          <a:ext cx="2343150" cy="476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Calculated</a:t>
          </a:r>
          <a:r>
            <a:rPr lang="en-US" sz="1100" baseline="0"/>
            <a:t> penalty due on Payment Amount based on Date received.</a:t>
          </a:r>
          <a:endParaRPr lang="en-US" sz="1100"/>
        </a:p>
      </xdr:txBody>
    </xdr:sp>
    <xdr:clientData/>
  </xdr:oneCellAnchor>
  <xdr:twoCellAnchor>
    <xdr:from>
      <xdr:col>3</xdr:col>
      <xdr:colOff>257175</xdr:colOff>
      <xdr:row>7</xdr:row>
      <xdr:rowOff>85725</xdr:rowOff>
    </xdr:from>
    <xdr:to>
      <xdr:col>5</xdr:col>
      <xdr:colOff>161925</xdr:colOff>
      <xdr:row>19</xdr:row>
      <xdr:rowOff>85725</xdr:rowOff>
    </xdr:to>
    <xdr:cxnSp macro="">
      <xdr:nvCxnSpPr>
        <xdr:cNvPr id="19" name="Straight Arrow Connector 18"/>
        <xdr:cNvCxnSpPr/>
      </xdr:nvCxnSpPr>
      <xdr:spPr>
        <a:xfrm flipH="1" flipV="1">
          <a:off x="3276600" y="1609725"/>
          <a:ext cx="723900" cy="2352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47626</xdr:colOff>
      <xdr:row>22</xdr:row>
      <xdr:rowOff>114301</xdr:rowOff>
    </xdr:from>
    <xdr:ext cx="2343150" cy="476250"/>
    <xdr:sp macro="" textlink="">
      <xdr:nvSpPr>
        <xdr:cNvPr id="20" name="TextBox 19"/>
        <xdr:cNvSpPr txBox="1"/>
      </xdr:nvSpPr>
      <xdr:spPr>
        <a:xfrm>
          <a:off x="3886201" y="4562476"/>
          <a:ext cx="2343150" cy="476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Calculated</a:t>
          </a:r>
          <a:r>
            <a:rPr lang="en-US" sz="1100" baseline="0"/>
            <a:t> interest due on Payment Amount based on Date received.</a:t>
          </a:r>
          <a:endParaRPr lang="en-US" sz="1100"/>
        </a:p>
      </xdr:txBody>
    </xdr:sp>
    <xdr:clientData/>
  </xdr:oneCellAnchor>
  <xdr:twoCellAnchor>
    <xdr:from>
      <xdr:col>3</xdr:col>
      <xdr:colOff>171450</xdr:colOff>
      <xdr:row>8</xdr:row>
      <xdr:rowOff>114300</xdr:rowOff>
    </xdr:from>
    <xdr:to>
      <xdr:col>5</xdr:col>
      <xdr:colOff>133350</xdr:colOff>
      <xdr:row>23</xdr:row>
      <xdr:rowOff>9525</xdr:rowOff>
    </xdr:to>
    <xdr:cxnSp macro="">
      <xdr:nvCxnSpPr>
        <xdr:cNvPr id="22" name="Straight Arrow Connector 21"/>
        <xdr:cNvCxnSpPr/>
      </xdr:nvCxnSpPr>
      <xdr:spPr>
        <a:xfrm flipH="1" flipV="1">
          <a:off x="3190875" y="1838325"/>
          <a:ext cx="781050" cy="2809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371475</xdr:colOff>
      <xdr:row>2</xdr:row>
      <xdr:rowOff>123825</xdr:rowOff>
    </xdr:from>
    <xdr:ext cx="1885950" cy="685800"/>
    <xdr:sp macro="" textlink="">
      <xdr:nvSpPr>
        <xdr:cNvPr id="24" name="TextBox 23"/>
        <xdr:cNvSpPr txBox="1"/>
      </xdr:nvSpPr>
      <xdr:spPr>
        <a:xfrm>
          <a:off x="6734175" y="523875"/>
          <a:ext cx="1885950" cy="685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Enter Date 60 days from today if using</a:t>
          </a:r>
          <a:r>
            <a:rPr lang="en-US" sz="1100" baseline="0"/>
            <a:t> to issue wage attachment.</a:t>
          </a:r>
          <a:endParaRPr lang="en-US" sz="1100"/>
        </a:p>
      </xdr:txBody>
    </xdr:sp>
    <xdr:clientData/>
  </xdr:oneCellAnchor>
  <xdr:twoCellAnchor>
    <xdr:from>
      <xdr:col>6</xdr:col>
      <xdr:colOff>619125</xdr:colOff>
      <xdr:row>4</xdr:row>
      <xdr:rowOff>161925</xdr:rowOff>
    </xdr:from>
    <xdr:to>
      <xdr:col>8</xdr:col>
      <xdr:colOff>47625</xdr:colOff>
      <xdr:row>5</xdr:row>
      <xdr:rowOff>114300</xdr:rowOff>
    </xdr:to>
    <xdr:cxnSp macro="">
      <xdr:nvCxnSpPr>
        <xdr:cNvPr id="26" name="Straight Arrow Connector 25"/>
        <xdr:cNvCxnSpPr/>
      </xdr:nvCxnSpPr>
      <xdr:spPr>
        <a:xfrm flipH="1">
          <a:off x="6143625" y="1104900"/>
          <a:ext cx="876300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6</xdr:row>
      <xdr:rowOff>66675</xdr:rowOff>
    </xdr:from>
    <xdr:ext cx="1657350" cy="264560"/>
    <xdr:sp macro="" textlink="">
      <xdr:nvSpPr>
        <xdr:cNvPr id="28" name="TextBox 27"/>
        <xdr:cNvSpPr txBox="1"/>
      </xdr:nvSpPr>
      <xdr:spPr>
        <a:xfrm>
          <a:off x="3838575" y="1390650"/>
          <a:ext cx="1657350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Outstanding</a:t>
          </a:r>
          <a:r>
            <a:rPr lang="en-US" sz="1100" baseline="0"/>
            <a:t> tax balance</a:t>
          </a:r>
        </a:p>
      </xdr:txBody>
    </xdr:sp>
    <xdr:clientData/>
  </xdr:oneCellAnchor>
  <xdr:oneCellAnchor>
    <xdr:from>
      <xdr:col>7</xdr:col>
      <xdr:colOff>523875</xdr:colOff>
      <xdr:row>6</xdr:row>
      <xdr:rowOff>114300</xdr:rowOff>
    </xdr:from>
    <xdr:ext cx="1828800" cy="628650"/>
    <xdr:sp macro="" textlink="">
      <xdr:nvSpPr>
        <xdr:cNvPr id="29" name="TextBox 28"/>
        <xdr:cNvSpPr txBox="1"/>
      </xdr:nvSpPr>
      <xdr:spPr>
        <a:xfrm>
          <a:off x="6886575" y="1438275"/>
          <a:ext cx="1828800" cy="628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Penalty &amp; Interest on remaining tax balance based on the</a:t>
          </a:r>
          <a:r>
            <a:rPr lang="en-US" sz="1100" baseline="0"/>
            <a:t> entered due date.</a:t>
          </a:r>
          <a:endParaRPr lang="en-US" sz="1100"/>
        </a:p>
      </xdr:txBody>
    </xdr:sp>
    <xdr:clientData/>
  </xdr:oneCellAnchor>
  <xdr:twoCellAnchor>
    <xdr:from>
      <xdr:col>5</xdr:col>
      <xdr:colOff>1562100</xdr:colOff>
      <xdr:row>7</xdr:row>
      <xdr:rowOff>95250</xdr:rowOff>
    </xdr:from>
    <xdr:to>
      <xdr:col>6</xdr:col>
      <xdr:colOff>495300</xdr:colOff>
      <xdr:row>8</xdr:row>
      <xdr:rowOff>95250</xdr:rowOff>
    </xdr:to>
    <xdr:cxnSp macro="">
      <xdr:nvCxnSpPr>
        <xdr:cNvPr id="31" name="Straight Arrow Connector 30"/>
        <xdr:cNvCxnSpPr/>
      </xdr:nvCxnSpPr>
      <xdr:spPr>
        <a:xfrm>
          <a:off x="5400675" y="1619250"/>
          <a:ext cx="619125" cy="20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800100</xdr:colOff>
      <xdr:row>9</xdr:row>
      <xdr:rowOff>47625</xdr:rowOff>
    </xdr:from>
    <xdr:to>
      <xdr:col>7</xdr:col>
      <xdr:colOff>571500</xdr:colOff>
      <xdr:row>9</xdr:row>
      <xdr:rowOff>104775</xdr:rowOff>
    </xdr:to>
    <xdr:cxnSp macro="">
      <xdr:nvCxnSpPr>
        <xdr:cNvPr id="33" name="Straight Arrow Connector 32"/>
        <xdr:cNvCxnSpPr/>
      </xdr:nvCxnSpPr>
      <xdr:spPr>
        <a:xfrm flipH="1">
          <a:off x="6324600" y="1962150"/>
          <a:ext cx="609600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800100</xdr:colOff>
      <xdr:row>9</xdr:row>
      <xdr:rowOff>57150</xdr:rowOff>
    </xdr:from>
    <xdr:to>
      <xdr:col>7</xdr:col>
      <xdr:colOff>561975</xdr:colOff>
      <xdr:row>10</xdr:row>
      <xdr:rowOff>85725</xdr:rowOff>
    </xdr:to>
    <xdr:cxnSp macro="">
      <xdr:nvCxnSpPr>
        <xdr:cNvPr id="35" name="Straight Arrow Connector 34"/>
        <xdr:cNvCxnSpPr/>
      </xdr:nvCxnSpPr>
      <xdr:spPr>
        <a:xfrm flipH="1">
          <a:off x="6324600" y="1971675"/>
          <a:ext cx="600075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180975</xdr:colOff>
      <xdr:row>14</xdr:row>
      <xdr:rowOff>57150</xdr:rowOff>
    </xdr:from>
    <xdr:ext cx="1504950" cy="609013"/>
    <xdr:sp macro="" textlink="">
      <xdr:nvSpPr>
        <xdr:cNvPr id="36" name="TextBox 35"/>
        <xdr:cNvSpPr txBox="1"/>
      </xdr:nvSpPr>
      <xdr:spPr>
        <a:xfrm>
          <a:off x="7153275" y="2943225"/>
          <a:ext cx="1504950" cy="60901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Enter Collection fees, Pmt Plan</a:t>
          </a:r>
          <a:r>
            <a:rPr lang="en-US" sz="1100" baseline="0"/>
            <a:t> fees, other incurred fees...</a:t>
          </a:r>
          <a:endParaRPr lang="en-US" sz="1100"/>
        </a:p>
      </xdr:txBody>
    </xdr:sp>
    <xdr:clientData/>
  </xdr:oneCellAnchor>
  <xdr:twoCellAnchor>
    <xdr:from>
      <xdr:col>6</xdr:col>
      <xdr:colOff>600075</xdr:colOff>
      <xdr:row>12</xdr:row>
      <xdr:rowOff>95250</xdr:rowOff>
    </xdr:from>
    <xdr:to>
      <xdr:col>8</xdr:col>
      <xdr:colOff>257175</xdr:colOff>
      <xdr:row>15</xdr:row>
      <xdr:rowOff>133350</xdr:rowOff>
    </xdr:to>
    <xdr:cxnSp macro="">
      <xdr:nvCxnSpPr>
        <xdr:cNvPr id="38" name="Straight Arrow Connector 37"/>
        <xdr:cNvCxnSpPr/>
      </xdr:nvCxnSpPr>
      <xdr:spPr>
        <a:xfrm flipH="1" flipV="1">
          <a:off x="6124575" y="2581275"/>
          <a:ext cx="1104900" cy="638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247650</xdr:colOff>
      <xdr:row>10</xdr:row>
      <xdr:rowOff>180975</xdr:rowOff>
    </xdr:from>
    <xdr:ext cx="1181100" cy="264560"/>
    <xdr:sp macro="" textlink="">
      <xdr:nvSpPr>
        <xdr:cNvPr id="39" name="TextBox 38"/>
        <xdr:cNvSpPr txBox="1"/>
      </xdr:nvSpPr>
      <xdr:spPr>
        <a:xfrm>
          <a:off x="8439150" y="2286000"/>
          <a:ext cx="1181100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Define charges</a:t>
          </a:r>
        </a:p>
      </xdr:txBody>
    </xdr:sp>
    <xdr:clientData/>
  </xdr:oneCellAnchor>
  <xdr:twoCellAnchor>
    <xdr:from>
      <xdr:col>9</xdr:col>
      <xdr:colOff>276225</xdr:colOff>
      <xdr:row>11</xdr:row>
      <xdr:rowOff>142876</xdr:rowOff>
    </xdr:from>
    <xdr:to>
      <xdr:col>10</xdr:col>
      <xdr:colOff>295275</xdr:colOff>
      <xdr:row>12</xdr:row>
      <xdr:rowOff>180975</xdr:rowOff>
    </xdr:to>
    <xdr:cxnSp macro="">
      <xdr:nvCxnSpPr>
        <xdr:cNvPr id="41" name="Straight Arrow Connector 40"/>
        <xdr:cNvCxnSpPr/>
      </xdr:nvCxnSpPr>
      <xdr:spPr>
        <a:xfrm flipH="1">
          <a:off x="7858125" y="2438401"/>
          <a:ext cx="628650" cy="2285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419100</xdr:colOff>
      <xdr:row>17</xdr:row>
      <xdr:rowOff>171450</xdr:rowOff>
    </xdr:from>
    <xdr:ext cx="1495425" cy="264560"/>
    <xdr:sp macro="" textlink="">
      <xdr:nvSpPr>
        <xdr:cNvPr id="43" name="TextBox 42"/>
        <xdr:cNvSpPr txBox="1"/>
      </xdr:nvSpPr>
      <xdr:spPr>
        <a:xfrm>
          <a:off x="6781800" y="3667125"/>
          <a:ext cx="1495425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Total accrued Penalty</a:t>
          </a:r>
        </a:p>
      </xdr:txBody>
    </xdr:sp>
    <xdr:clientData/>
  </xdr:oneCellAnchor>
  <xdr:oneCellAnchor>
    <xdr:from>
      <xdr:col>7</xdr:col>
      <xdr:colOff>400051</xdr:colOff>
      <xdr:row>19</xdr:row>
      <xdr:rowOff>133350</xdr:rowOff>
    </xdr:from>
    <xdr:ext cx="1543050" cy="264560"/>
    <xdr:sp macro="" textlink="">
      <xdr:nvSpPr>
        <xdr:cNvPr id="44" name="TextBox 43"/>
        <xdr:cNvSpPr txBox="1"/>
      </xdr:nvSpPr>
      <xdr:spPr>
        <a:xfrm>
          <a:off x="6762751" y="4010025"/>
          <a:ext cx="1543050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Total accrued</a:t>
          </a:r>
          <a:r>
            <a:rPr lang="en-US" sz="1100" baseline="0"/>
            <a:t> Interest</a:t>
          </a:r>
          <a:endParaRPr lang="en-US" sz="1100"/>
        </a:p>
      </xdr:txBody>
    </xdr:sp>
    <xdr:clientData/>
  </xdr:oneCellAnchor>
  <xdr:oneCellAnchor>
    <xdr:from>
      <xdr:col>7</xdr:col>
      <xdr:colOff>390526</xdr:colOff>
      <xdr:row>21</xdr:row>
      <xdr:rowOff>161925</xdr:rowOff>
    </xdr:from>
    <xdr:ext cx="1600200" cy="264560"/>
    <xdr:sp macro="" textlink="">
      <xdr:nvSpPr>
        <xdr:cNvPr id="45" name="TextBox 44"/>
        <xdr:cNvSpPr txBox="1"/>
      </xdr:nvSpPr>
      <xdr:spPr>
        <a:xfrm>
          <a:off x="6753226" y="4419600"/>
          <a:ext cx="1600200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Complete</a:t>
          </a:r>
          <a:r>
            <a:rPr lang="en-US" sz="1100" baseline="0"/>
            <a:t> Balance Due</a:t>
          </a:r>
          <a:endParaRPr lang="en-US" sz="1100"/>
        </a:p>
      </xdr:txBody>
    </xdr:sp>
    <xdr:clientData/>
  </xdr:oneCellAnchor>
  <xdr:twoCellAnchor>
    <xdr:from>
      <xdr:col>6</xdr:col>
      <xdr:colOff>352425</xdr:colOff>
      <xdr:row>13</xdr:row>
      <xdr:rowOff>76200</xdr:rowOff>
    </xdr:from>
    <xdr:to>
      <xdr:col>7</xdr:col>
      <xdr:colOff>485775</xdr:colOff>
      <xdr:row>18</xdr:row>
      <xdr:rowOff>95250</xdr:rowOff>
    </xdr:to>
    <xdr:cxnSp macro="">
      <xdr:nvCxnSpPr>
        <xdr:cNvPr id="47" name="Straight Arrow Connector 46"/>
        <xdr:cNvCxnSpPr/>
      </xdr:nvCxnSpPr>
      <xdr:spPr>
        <a:xfrm flipH="1" flipV="1">
          <a:off x="5876925" y="2762250"/>
          <a:ext cx="971550" cy="1019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14</xdr:row>
      <xdr:rowOff>85725</xdr:rowOff>
    </xdr:from>
    <xdr:to>
      <xdr:col>7</xdr:col>
      <xdr:colOff>476250</xdr:colOff>
      <xdr:row>20</xdr:row>
      <xdr:rowOff>66675</xdr:rowOff>
    </xdr:to>
    <xdr:cxnSp macro="">
      <xdr:nvCxnSpPr>
        <xdr:cNvPr id="49" name="Straight Arrow Connector 48"/>
        <xdr:cNvCxnSpPr/>
      </xdr:nvCxnSpPr>
      <xdr:spPr>
        <a:xfrm flipH="1" flipV="1">
          <a:off x="5943600" y="2971800"/>
          <a:ext cx="895350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16</xdr:row>
      <xdr:rowOff>76200</xdr:rowOff>
    </xdr:from>
    <xdr:to>
      <xdr:col>7</xdr:col>
      <xdr:colOff>438150</xdr:colOff>
      <xdr:row>22</xdr:row>
      <xdr:rowOff>85725</xdr:rowOff>
    </xdr:to>
    <xdr:cxnSp macro="">
      <xdr:nvCxnSpPr>
        <xdr:cNvPr id="51" name="Straight Arrow Connector 50"/>
        <xdr:cNvCxnSpPr/>
      </xdr:nvCxnSpPr>
      <xdr:spPr>
        <a:xfrm flipH="1" flipV="1">
          <a:off x="5867400" y="3371850"/>
          <a:ext cx="933450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38101</xdr:colOff>
      <xdr:row>0</xdr:row>
      <xdr:rowOff>47625</xdr:rowOff>
    </xdr:from>
    <xdr:ext cx="1752600" cy="264560"/>
    <xdr:sp macro="" textlink="">
      <xdr:nvSpPr>
        <xdr:cNvPr id="2" name="TextBox 1"/>
        <xdr:cNvSpPr txBox="1"/>
      </xdr:nvSpPr>
      <xdr:spPr>
        <a:xfrm>
          <a:off x="3876676" y="47625"/>
          <a:ext cx="1752600" cy="2645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Enter quarter,</a:t>
          </a:r>
          <a:r>
            <a:rPr lang="en-US" sz="1100" baseline="0"/>
            <a:t> if applicable</a:t>
          </a:r>
          <a:endParaRPr lang="en-US" sz="1100"/>
        </a:p>
      </xdr:txBody>
    </xdr:sp>
    <xdr:clientData/>
  </xdr:oneCellAnchor>
  <xdr:twoCellAnchor>
    <xdr:from>
      <xdr:col>3</xdr:col>
      <xdr:colOff>466725</xdr:colOff>
      <xdr:row>1</xdr:row>
      <xdr:rowOff>66675</xdr:rowOff>
    </xdr:from>
    <xdr:to>
      <xdr:col>5</xdr:col>
      <xdr:colOff>333375</xdr:colOff>
      <xdr:row>2</xdr:row>
      <xdr:rowOff>180975</xdr:rowOff>
    </xdr:to>
    <xdr:cxnSp macro="">
      <xdr:nvCxnSpPr>
        <xdr:cNvPr id="6" name="Straight Arrow Connector 5"/>
        <xdr:cNvCxnSpPr/>
      </xdr:nvCxnSpPr>
      <xdr:spPr>
        <a:xfrm flipH="1">
          <a:off x="3486150" y="266700"/>
          <a:ext cx="685800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3" name="TextBox 2"/>
        <xdr:cNvSpPr txBox="1"/>
      </xdr:nvSpPr>
      <xdr:spPr>
        <a:xfrm>
          <a:off x="6219824" y="31432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2" name="TextBox 1"/>
        <xdr:cNvSpPr txBox="1"/>
      </xdr:nvSpPr>
      <xdr:spPr>
        <a:xfrm>
          <a:off x="6219824" y="30289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2" name="TextBox 1"/>
        <xdr:cNvSpPr txBox="1"/>
      </xdr:nvSpPr>
      <xdr:spPr>
        <a:xfrm>
          <a:off x="6162674" y="23050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3" name="TextBox 2"/>
        <xdr:cNvSpPr txBox="1"/>
      </xdr:nvSpPr>
      <xdr:spPr>
        <a:xfrm>
          <a:off x="6219824" y="31432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4" name="TextBox 3"/>
        <xdr:cNvSpPr txBox="1"/>
      </xdr:nvSpPr>
      <xdr:spPr>
        <a:xfrm>
          <a:off x="6219824" y="31432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5" name="TextBox 4"/>
        <xdr:cNvSpPr txBox="1"/>
      </xdr:nvSpPr>
      <xdr:spPr>
        <a:xfrm>
          <a:off x="6219824" y="31432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3" name="TextBox 2"/>
        <xdr:cNvSpPr txBox="1"/>
      </xdr:nvSpPr>
      <xdr:spPr>
        <a:xfrm>
          <a:off x="6219824" y="31432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9524</xdr:colOff>
      <xdr:row>15</xdr:row>
      <xdr:rowOff>9526</xdr:rowOff>
    </xdr:from>
    <xdr:ext cx="1019175" cy="180974"/>
    <xdr:sp macro="" textlink="">
      <xdr:nvSpPr>
        <xdr:cNvPr id="3" name="TextBox 2"/>
        <xdr:cNvSpPr txBox="1"/>
      </xdr:nvSpPr>
      <xdr:spPr>
        <a:xfrm>
          <a:off x="6219824" y="3143251"/>
          <a:ext cx="1019175" cy="1809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/>
            <a:t>Explain Charges: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workbookViewId="0">
      <selection activeCell="J15" sqref="J15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12" max="13" width="0" hidden="1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13" ht="15.75" x14ac:dyDescent="0.25">
      <c r="A1" s="5" t="s">
        <v>20</v>
      </c>
      <c r="G1" s="4"/>
    </row>
    <row r="2" spans="1:13" ht="15.75" x14ac:dyDescent="0.25">
      <c r="A2" s="5"/>
      <c r="G2" s="4"/>
    </row>
    <row r="3" spans="1:13" ht="15.75" x14ac:dyDescent="0.25">
      <c r="A3" s="45" t="s">
        <v>17</v>
      </c>
      <c r="B3" s="57"/>
      <c r="C3" s="58"/>
      <c r="D3" s="58"/>
      <c r="E3" s="58"/>
      <c r="F3" s="59"/>
      <c r="L3" s="52" t="s">
        <v>22</v>
      </c>
      <c r="M3" s="53">
        <f>+D12+D15+D18+D21+D24+D27+D30+D33+G14+D37+D40+D43+D46+D49+D52+D55+D58+D61+D64+D67+D70+D73</f>
        <v>0</v>
      </c>
    </row>
    <row r="4" spans="1:13" ht="18.75" x14ac:dyDescent="0.3">
      <c r="A4" s="44" t="s">
        <v>18</v>
      </c>
      <c r="B4" s="60"/>
      <c r="C4" s="58"/>
      <c r="D4" s="58"/>
      <c r="E4" s="58"/>
      <c r="F4" s="59"/>
      <c r="L4" s="52" t="s">
        <v>21</v>
      </c>
      <c r="M4" s="53">
        <f>+D13+D16+D19+D22+D25+D28+D31+D34+G15+D38+D41+D44+D47+D50+D53+D56+D59+D62+D65+D68+D71+D74</f>
        <v>0</v>
      </c>
    </row>
    <row r="5" spans="1:13" ht="15.75" x14ac:dyDescent="0.25">
      <c r="A5" s="5"/>
      <c r="L5" s="52"/>
      <c r="M5" s="53">
        <f>SUM(M3:M4)</f>
        <v>0</v>
      </c>
    </row>
    <row r="6" spans="1:13" ht="15.75" x14ac:dyDescent="0.25">
      <c r="A6" s="5"/>
      <c r="G6" s="4"/>
    </row>
    <row r="7" spans="1:13" ht="18" x14ac:dyDescent="0.25">
      <c r="A7" s="1" t="s">
        <v>0</v>
      </c>
      <c r="B7" s="46">
        <v>14</v>
      </c>
      <c r="C7" s="43" t="s">
        <v>16</v>
      </c>
      <c r="D7" s="42"/>
      <c r="G7" s="4"/>
    </row>
    <row r="8" spans="1:13" ht="15.75" x14ac:dyDescent="0.25">
      <c r="B8" s="6"/>
      <c r="C8" s="6"/>
      <c r="F8" s="5" t="s">
        <v>4</v>
      </c>
    </row>
    <row r="9" spans="1:13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13" x14ac:dyDescent="0.25">
      <c r="A10" s="9" t="s">
        <v>5</v>
      </c>
      <c r="B10" s="11"/>
      <c r="C10" s="6"/>
      <c r="F10" s="9" t="s">
        <v>15</v>
      </c>
      <c r="G10" s="11"/>
    </row>
    <row r="11" spans="1:13" ht="15.75" x14ac:dyDescent="0.25">
      <c r="A11" s="5"/>
      <c r="B11" s="12"/>
      <c r="C11" s="6"/>
      <c r="F11" s="5"/>
      <c r="G11" s="13"/>
    </row>
    <row r="12" spans="1:13" ht="15.75" x14ac:dyDescent="0.25">
      <c r="A12" s="31" t="s">
        <v>2</v>
      </c>
      <c r="B12" s="8"/>
      <c r="C12" s="37" t="s">
        <v>10</v>
      </c>
      <c r="D12" s="14">
        <f>B12*0.01*(B13-B10)/30.4566</f>
        <v>0</v>
      </c>
      <c r="E12" s="15"/>
      <c r="F12" s="5"/>
      <c r="G12" s="13"/>
    </row>
    <row r="13" spans="1:13" x14ac:dyDescent="0.25">
      <c r="A13" s="32" t="s">
        <v>3</v>
      </c>
      <c r="B13" s="11"/>
      <c r="C13" s="37" t="s">
        <v>11</v>
      </c>
      <c r="D13" s="14">
        <f>B12*0.03*(B13-B10)/365</f>
        <v>0</v>
      </c>
      <c r="E13" s="15"/>
      <c r="F13" s="55" t="s">
        <v>4</v>
      </c>
      <c r="G13" s="56">
        <f>B9-B12-B15-B18-B21-B24-B27-B30-B33-B37-B40-B43-B46-B49-B52-B55-B58-B61-B64-B67-B70-B73</f>
        <v>0</v>
      </c>
    </row>
    <row r="14" spans="1:13" x14ac:dyDescent="0.25">
      <c r="A14" s="33"/>
      <c r="B14" s="17"/>
      <c r="C14" s="38"/>
      <c r="F14" s="54" t="s">
        <v>10</v>
      </c>
      <c r="G14" s="56">
        <f>G13*0.01*(G10-B10)/30.4566</f>
        <v>0</v>
      </c>
    </row>
    <row r="15" spans="1:13" x14ac:dyDescent="0.25">
      <c r="A15" s="31" t="s">
        <v>2</v>
      </c>
      <c r="B15" s="8"/>
      <c r="C15" s="37" t="s">
        <v>10</v>
      </c>
      <c r="D15" s="14">
        <f>B15*0.01*(B16-B10)/30.4566</f>
        <v>0</v>
      </c>
      <c r="E15" s="15"/>
      <c r="F15" s="54" t="s">
        <v>11</v>
      </c>
      <c r="G15" s="56">
        <f>G13*0.03*(G10-B10)/365</f>
        <v>0</v>
      </c>
    </row>
    <row r="16" spans="1:13" x14ac:dyDescent="0.25">
      <c r="A16" s="32" t="s">
        <v>3</v>
      </c>
      <c r="B16" s="11"/>
      <c r="C16" s="37" t="s">
        <v>11</v>
      </c>
      <c r="D16" s="14">
        <f>B15*0.03*(B16-B10)/365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B18*0.01*(B19-B10)/30.4566</f>
        <v>0</v>
      </c>
      <c r="F18" s="21" t="s">
        <v>12</v>
      </c>
      <c r="G18" s="28">
        <f>IF(M5&gt;B9*0.15,M3/M5*B9*0.15,M3)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B18*0.03*(B19-B10)/365</f>
        <v>0</v>
      </c>
      <c r="E19" s="15"/>
      <c r="F19" s="23" t="s">
        <v>7</v>
      </c>
      <c r="G19" s="28">
        <f>IF(M5&gt;B9*0.15,M4/M5*(B9*0.15),M4)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B21*0.01*(B22-B10)/30.4566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B21*0.03*(B22-B10)/365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B24*0.01*(B25-B10)/30.4566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B24*0.03*(B25-B10)/365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B27*0.01*(B28-B10)/30.4566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B27*0.03*(B28-B10)/365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B30*0.01*(B31-B10)/30.4566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B30*0.03*(B31-B10)/365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B33*0.01*(B34-B10)/30.4566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B33*0.03*(B34-B10)/365</f>
        <v>0</v>
      </c>
    </row>
    <row r="35" spans="1:5" hidden="1" x14ac:dyDescent="0.25">
      <c r="A35" s="36"/>
      <c r="B35" s="27"/>
      <c r="E35" s="15"/>
    </row>
    <row r="36" spans="1:5" x14ac:dyDescent="0.25">
      <c r="E36" s="15"/>
    </row>
    <row r="37" spans="1:5" x14ac:dyDescent="0.25">
      <c r="A37" s="31" t="s">
        <v>2</v>
      </c>
      <c r="B37" s="8"/>
      <c r="C37" s="37" t="s">
        <v>10</v>
      </c>
      <c r="D37" s="14">
        <f>B37*0.01*(B38-B10)/30.4566</f>
        <v>0</v>
      </c>
    </row>
    <row r="38" spans="1:5" x14ac:dyDescent="0.25">
      <c r="A38" s="32" t="s">
        <v>3</v>
      </c>
      <c r="B38" s="11"/>
      <c r="C38" s="37" t="s">
        <v>11</v>
      </c>
      <c r="D38" s="14">
        <f>B37*0.03*(B38-B10)/365</f>
        <v>0</v>
      </c>
    </row>
    <row r="39" spans="1:5" x14ac:dyDescent="0.25">
      <c r="A39" s="35"/>
      <c r="C39" s="39"/>
      <c r="E39" s="15"/>
    </row>
    <row r="40" spans="1:5" x14ac:dyDescent="0.25">
      <c r="A40" s="31" t="s">
        <v>2</v>
      </c>
      <c r="B40" s="8"/>
      <c r="C40" s="37" t="s">
        <v>10</v>
      </c>
      <c r="D40" s="14">
        <f>B40*0.01*(B41-B10)/30.4566</f>
        <v>0</v>
      </c>
      <c r="E40" s="15"/>
    </row>
    <row r="41" spans="1:5" x14ac:dyDescent="0.25">
      <c r="A41" s="32" t="s">
        <v>3</v>
      </c>
      <c r="B41" s="11"/>
      <c r="C41" s="37" t="s">
        <v>11</v>
      </c>
      <c r="D41" s="14">
        <f>B40*0.03*(B41-B10)/365</f>
        <v>0</v>
      </c>
    </row>
    <row r="42" spans="1:5" x14ac:dyDescent="0.25">
      <c r="A42" s="35"/>
      <c r="C42" s="39"/>
    </row>
    <row r="43" spans="1:5" x14ac:dyDescent="0.25">
      <c r="A43" s="31" t="s">
        <v>2</v>
      </c>
      <c r="B43" s="8"/>
      <c r="C43" s="37" t="s">
        <v>10</v>
      </c>
      <c r="D43" s="14">
        <f>B43*0.01*(B44-B10)/30.4566</f>
        <v>0</v>
      </c>
    </row>
    <row r="44" spans="1:5" x14ac:dyDescent="0.25">
      <c r="A44" s="32" t="s">
        <v>3</v>
      </c>
      <c r="B44" s="11"/>
      <c r="C44" s="37" t="s">
        <v>11</v>
      </c>
      <c r="D44" s="14">
        <f>B43*0.03*(B44-B10)/365</f>
        <v>0</v>
      </c>
    </row>
    <row r="45" spans="1:5" x14ac:dyDescent="0.25">
      <c r="A45" s="35"/>
      <c r="C45" s="39"/>
    </row>
    <row r="46" spans="1:5" x14ac:dyDescent="0.25">
      <c r="A46" s="31" t="s">
        <v>2</v>
      </c>
      <c r="B46" s="8"/>
      <c r="C46" s="37" t="s">
        <v>10</v>
      </c>
      <c r="D46" s="14">
        <f>B46*0.01*(B47-B10)/30.4566</f>
        <v>0</v>
      </c>
    </row>
    <row r="47" spans="1:5" x14ac:dyDescent="0.25">
      <c r="A47" s="32" t="s">
        <v>3</v>
      </c>
      <c r="B47" s="11"/>
      <c r="C47" s="37" t="s">
        <v>11</v>
      </c>
      <c r="D47" s="14">
        <f>B46*0.03*(B47-B10)/365</f>
        <v>0</v>
      </c>
    </row>
    <row r="48" spans="1:5" x14ac:dyDescent="0.25">
      <c r="A48" s="35"/>
      <c r="C48" s="39"/>
    </row>
    <row r="49" spans="1:4" x14ac:dyDescent="0.25">
      <c r="A49" s="31" t="s">
        <v>2</v>
      </c>
      <c r="B49" s="8"/>
      <c r="C49" s="37" t="s">
        <v>10</v>
      </c>
      <c r="D49" s="14">
        <f>B49*0.01*(B50-B10)/30.4566</f>
        <v>0</v>
      </c>
    </row>
    <row r="50" spans="1:4" x14ac:dyDescent="0.25">
      <c r="A50" s="32" t="s">
        <v>3</v>
      </c>
      <c r="B50" s="11"/>
      <c r="C50" s="37" t="s">
        <v>11</v>
      </c>
      <c r="D50" s="14">
        <f>B49*0.03*(B50-B10)/365</f>
        <v>0</v>
      </c>
    </row>
    <row r="52" spans="1:4" x14ac:dyDescent="0.25">
      <c r="A52" s="31" t="s">
        <v>2</v>
      </c>
      <c r="B52" s="8"/>
      <c r="C52" s="37" t="s">
        <v>10</v>
      </c>
      <c r="D52" s="14">
        <f>B52*0.01*(B53-B10)/30.4566</f>
        <v>0</v>
      </c>
    </row>
    <row r="53" spans="1:4" x14ac:dyDescent="0.25">
      <c r="A53" s="32" t="s">
        <v>3</v>
      </c>
      <c r="B53" s="11"/>
      <c r="C53" s="37" t="s">
        <v>11</v>
      </c>
      <c r="D53" s="14">
        <f>B52*0.03*(B53-B10)/365</f>
        <v>0</v>
      </c>
    </row>
    <row r="54" spans="1:4" x14ac:dyDescent="0.25">
      <c r="A54" s="35"/>
      <c r="C54" s="39"/>
    </row>
    <row r="55" spans="1:4" x14ac:dyDescent="0.25">
      <c r="A55" s="31" t="s">
        <v>2</v>
      </c>
      <c r="B55" s="8"/>
      <c r="C55" s="37" t="s">
        <v>10</v>
      </c>
      <c r="D55" s="14">
        <f>B55*0.01*(B56-B10)/30.4566</f>
        <v>0</v>
      </c>
    </row>
    <row r="56" spans="1:4" x14ac:dyDescent="0.25">
      <c r="A56" s="32" t="s">
        <v>3</v>
      </c>
      <c r="B56" s="11"/>
      <c r="C56" s="37" t="s">
        <v>11</v>
      </c>
      <c r="D56" s="14">
        <f>B55*0.03*(B56-B10)/365</f>
        <v>0</v>
      </c>
    </row>
    <row r="57" spans="1:4" x14ac:dyDescent="0.25">
      <c r="A57" s="35"/>
      <c r="C57" s="39"/>
    </row>
    <row r="58" spans="1:4" x14ac:dyDescent="0.25">
      <c r="A58" s="31" t="s">
        <v>2</v>
      </c>
      <c r="B58" s="8"/>
      <c r="C58" s="37" t="s">
        <v>10</v>
      </c>
      <c r="D58" s="14">
        <f>B58*0.01*(B59-B10)/30.4566</f>
        <v>0</v>
      </c>
    </row>
    <row r="59" spans="1:4" x14ac:dyDescent="0.25">
      <c r="A59" s="32" t="s">
        <v>3</v>
      </c>
      <c r="B59" s="11"/>
      <c r="C59" s="37" t="s">
        <v>11</v>
      </c>
      <c r="D59" s="14">
        <f>B58*0.03*(B59-B10)/365</f>
        <v>0</v>
      </c>
    </row>
    <row r="61" spans="1:4" x14ac:dyDescent="0.25">
      <c r="A61" s="31" t="s">
        <v>2</v>
      </c>
      <c r="B61" s="8"/>
      <c r="C61" s="37" t="s">
        <v>10</v>
      </c>
      <c r="D61" s="14">
        <f>B61*0.01*(B62-B10)/30.4566</f>
        <v>0</v>
      </c>
    </row>
    <row r="62" spans="1:4" x14ac:dyDescent="0.25">
      <c r="A62" s="32" t="s">
        <v>3</v>
      </c>
      <c r="B62" s="11"/>
      <c r="C62" s="37" t="s">
        <v>11</v>
      </c>
      <c r="D62" s="14">
        <f>B61*0.03*(B62-B10)/365</f>
        <v>0</v>
      </c>
    </row>
    <row r="63" spans="1:4" x14ac:dyDescent="0.25">
      <c r="A63" s="35"/>
      <c r="C63" s="39"/>
    </row>
    <row r="64" spans="1:4" hidden="1" x14ac:dyDescent="0.25">
      <c r="A64" s="31" t="s">
        <v>2</v>
      </c>
      <c r="B64" s="8"/>
      <c r="C64" s="37" t="s">
        <v>10</v>
      </c>
      <c r="D64" s="14">
        <f>B64*0.01*(B65-B62)/30.4566</f>
        <v>0</v>
      </c>
    </row>
    <row r="65" spans="1:4" hidden="1" x14ac:dyDescent="0.25">
      <c r="A65" s="32" t="s">
        <v>3</v>
      </c>
      <c r="B65" s="11"/>
      <c r="C65" s="37" t="s">
        <v>11</v>
      </c>
      <c r="D65" s="14">
        <f>B64*0.03*(B65-B62)/365</f>
        <v>0</v>
      </c>
    </row>
    <row r="66" spans="1:4" hidden="1" x14ac:dyDescent="0.25">
      <c r="A66" s="35"/>
      <c r="C66" s="39"/>
    </row>
    <row r="67" spans="1:4" hidden="1" x14ac:dyDescent="0.25">
      <c r="A67" s="31" t="s">
        <v>2</v>
      </c>
      <c r="B67" s="8"/>
      <c r="C67" s="37" t="s">
        <v>10</v>
      </c>
      <c r="D67" s="14">
        <f>B67*0.01*(B68-B65)/30.4566</f>
        <v>0</v>
      </c>
    </row>
    <row r="68" spans="1:4" hidden="1" x14ac:dyDescent="0.25">
      <c r="A68" s="32" t="s">
        <v>3</v>
      </c>
      <c r="B68" s="11"/>
      <c r="C68" s="37" t="s">
        <v>11</v>
      </c>
      <c r="D68" s="14">
        <f>B67*0.03*(B68-B65)/365</f>
        <v>0</v>
      </c>
    </row>
    <row r="69" spans="1:4" hidden="1" x14ac:dyDescent="0.25">
      <c r="A69" s="35"/>
      <c r="C69" s="39"/>
    </row>
    <row r="70" spans="1:4" hidden="1" x14ac:dyDescent="0.25">
      <c r="A70" s="31" t="s">
        <v>2</v>
      </c>
      <c r="B70" s="8"/>
      <c r="C70" s="37" t="s">
        <v>10</v>
      </c>
      <c r="D70" s="14">
        <f>B70*0.01*(B71-B68)/30.4566</f>
        <v>0</v>
      </c>
    </row>
    <row r="71" spans="1:4" hidden="1" x14ac:dyDescent="0.25">
      <c r="A71" s="32" t="s">
        <v>3</v>
      </c>
      <c r="B71" s="11"/>
      <c r="C71" s="37" t="s">
        <v>11</v>
      </c>
      <c r="D71" s="14">
        <f>B70*0.03*(B71-B68)/365</f>
        <v>0</v>
      </c>
    </row>
    <row r="72" spans="1:4" hidden="1" x14ac:dyDescent="0.25">
      <c r="A72" s="35"/>
      <c r="C72" s="39"/>
    </row>
    <row r="73" spans="1:4" hidden="1" x14ac:dyDescent="0.25">
      <c r="A73" s="31" t="s">
        <v>2</v>
      </c>
      <c r="B73" s="8"/>
      <c r="C73" s="37" t="s">
        <v>10</v>
      </c>
      <c r="D73" s="14">
        <f>B73*0.01*(B74-B71)/30.4566</f>
        <v>0</v>
      </c>
    </row>
    <row r="74" spans="1:4" hidden="1" x14ac:dyDescent="0.25">
      <c r="A74" s="32" t="s">
        <v>3</v>
      </c>
      <c r="B74" s="11"/>
      <c r="C74" s="37" t="s">
        <v>11</v>
      </c>
      <c r="D74" s="14">
        <f>B73*0.03*(B74-B71)/365</f>
        <v>0</v>
      </c>
    </row>
  </sheetData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G22" sqref="G22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5.28515625" customWidth="1"/>
    <col min="7" max="7" width="12.5703125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10" ht="15.75" x14ac:dyDescent="0.25">
      <c r="A1" s="5" t="s">
        <v>14</v>
      </c>
      <c r="G1" s="4"/>
    </row>
    <row r="2" spans="1:10" ht="15.75" x14ac:dyDescent="0.25">
      <c r="A2" s="5"/>
      <c r="G2" s="4"/>
    </row>
    <row r="3" spans="1:10" ht="27" customHeight="1" x14ac:dyDescent="0.25">
      <c r="A3" s="1" t="s">
        <v>0</v>
      </c>
      <c r="B3" s="40"/>
      <c r="C3" s="43" t="s">
        <v>19</v>
      </c>
      <c r="D3" s="42"/>
      <c r="G3" s="4"/>
    </row>
    <row r="4" spans="1:10" ht="15.75" x14ac:dyDescent="0.25">
      <c r="B4" s="6"/>
      <c r="C4" s="6"/>
      <c r="F4" s="5" t="s">
        <v>4</v>
      </c>
    </row>
    <row r="5" spans="1:10" x14ac:dyDescent="0.25">
      <c r="A5" s="7" t="s">
        <v>1</v>
      </c>
      <c r="B5" s="8"/>
      <c r="C5" s="6"/>
      <c r="F5" s="9" t="s">
        <v>5</v>
      </c>
      <c r="G5" s="10">
        <f>B6</f>
        <v>0</v>
      </c>
    </row>
    <row r="6" spans="1:10" x14ac:dyDescent="0.25">
      <c r="A6" s="9" t="s">
        <v>5</v>
      </c>
      <c r="B6" s="11"/>
      <c r="C6" s="6"/>
      <c r="F6" s="9" t="s">
        <v>15</v>
      </c>
      <c r="G6" s="11"/>
    </row>
    <row r="7" spans="1:10" ht="15.75" x14ac:dyDescent="0.25">
      <c r="A7" s="5"/>
      <c r="B7" s="12"/>
      <c r="C7" s="6"/>
      <c r="F7" s="5"/>
      <c r="G7" s="13"/>
    </row>
    <row r="8" spans="1:10" ht="15.75" x14ac:dyDescent="0.25">
      <c r="A8" s="31" t="s">
        <v>2</v>
      </c>
      <c r="B8" s="8"/>
      <c r="C8" s="37" t="s">
        <v>10</v>
      </c>
      <c r="D8" s="14">
        <f>B8*0.005*(B9-B6)/30.4566</f>
        <v>0</v>
      </c>
      <c r="E8" s="15"/>
      <c r="F8" s="5"/>
      <c r="G8" s="13"/>
    </row>
    <row r="9" spans="1:10" x14ac:dyDescent="0.25">
      <c r="A9" s="32" t="s">
        <v>3</v>
      </c>
      <c r="B9" s="11"/>
      <c r="C9" s="37" t="s">
        <v>11</v>
      </c>
      <c r="D9" s="14">
        <f>B8*0.06*(B9-B6)/365</f>
        <v>0</v>
      </c>
      <c r="E9" s="15"/>
      <c r="F9" s="32" t="s">
        <v>4</v>
      </c>
      <c r="G9" s="16">
        <f>B5-B8-B11-B14-B17-B20-B23-B26-B29</f>
        <v>0</v>
      </c>
    </row>
    <row r="10" spans="1:10" x14ac:dyDescent="0.25">
      <c r="A10" s="33"/>
      <c r="B10" s="17"/>
      <c r="C10" s="38"/>
      <c r="F10" s="37" t="s">
        <v>10</v>
      </c>
      <c r="G10" s="18">
        <f>G9*0.005*(G6-B6)/30.4566</f>
        <v>0</v>
      </c>
    </row>
    <row r="11" spans="1:10" x14ac:dyDescent="0.25">
      <c r="A11" s="31" t="s">
        <v>2</v>
      </c>
      <c r="B11" s="8"/>
      <c r="C11" s="37" t="s">
        <v>10</v>
      </c>
      <c r="D11" s="14">
        <f>B11*0.005*(B12-B6)/30.4566</f>
        <v>0</v>
      </c>
      <c r="E11" s="15"/>
      <c r="F11" s="37" t="s">
        <v>11</v>
      </c>
      <c r="G11" s="18">
        <f>G9*0.06*(G6-B6)/365</f>
        <v>0</v>
      </c>
    </row>
    <row r="12" spans="1:10" x14ac:dyDescent="0.25">
      <c r="A12" s="32" t="s">
        <v>3</v>
      </c>
      <c r="B12" s="11"/>
      <c r="C12" s="37" t="s">
        <v>11</v>
      </c>
      <c r="D12" s="14">
        <f>B11*0.06*(B12-B6)/365</f>
        <v>0</v>
      </c>
      <c r="E12" s="15"/>
      <c r="F12" s="19"/>
    </row>
    <row r="13" spans="1:10" ht="15.75" x14ac:dyDescent="0.25">
      <c r="A13" s="34"/>
      <c r="B13" s="20"/>
      <c r="C13" s="38"/>
      <c r="F13" s="21" t="s">
        <v>6</v>
      </c>
      <c r="G13" s="22"/>
      <c r="H13" s="61"/>
      <c r="I13" s="62"/>
      <c r="J13" s="63"/>
    </row>
    <row r="14" spans="1:10" ht="15.75" x14ac:dyDescent="0.25">
      <c r="A14" s="31" t="s">
        <v>2</v>
      </c>
      <c r="B14" s="8"/>
      <c r="C14" s="37" t="s">
        <v>10</v>
      </c>
      <c r="D14" s="14">
        <f>B14*0.005*(B15-B6)/30.4566</f>
        <v>0</v>
      </c>
      <c r="F14" s="21" t="s">
        <v>12</v>
      </c>
      <c r="G14" s="28">
        <f>D8+D11+D14+D17+D20+D23+D26+D29+G10</f>
        <v>0</v>
      </c>
      <c r="H14" s="64"/>
      <c r="I14" s="65"/>
      <c r="J14" s="66"/>
    </row>
    <row r="15" spans="1:10" ht="15.75" x14ac:dyDescent="0.25">
      <c r="A15" s="32" t="s">
        <v>3</v>
      </c>
      <c r="B15" s="11"/>
      <c r="C15" s="37" t="s">
        <v>11</v>
      </c>
      <c r="D15" s="14">
        <f>B14*0.06*(B15-B6)/365</f>
        <v>0</v>
      </c>
      <c r="E15" s="15"/>
      <c r="F15" s="23" t="s">
        <v>7</v>
      </c>
      <c r="G15" s="28">
        <f>D9+D12+D15+D18+D21+D24+D27+D30+G11</f>
        <v>0</v>
      </c>
    </row>
    <row r="16" spans="1:10" ht="16.5" thickBot="1" x14ac:dyDescent="0.3">
      <c r="A16" s="35"/>
      <c r="B16" s="24"/>
      <c r="C16" s="39"/>
      <c r="E16" s="15"/>
      <c r="F16" s="25" t="s">
        <v>1</v>
      </c>
      <c r="G16" s="29">
        <f>G9</f>
        <v>0</v>
      </c>
    </row>
    <row r="17" spans="1:9" ht="15.75" x14ac:dyDescent="0.25">
      <c r="A17" s="31" t="s">
        <v>2</v>
      </c>
      <c r="B17" s="8"/>
      <c r="C17" s="37" t="s">
        <v>10</v>
      </c>
      <c r="D17" s="14">
        <f>B17*0.005*(B18-B6)/30.4566</f>
        <v>0</v>
      </c>
      <c r="F17" s="26" t="s">
        <v>8</v>
      </c>
      <c r="G17" s="30">
        <f>SUM(G13:G16)</f>
        <v>0</v>
      </c>
    </row>
    <row r="18" spans="1:9" x14ac:dyDescent="0.25">
      <c r="A18" s="32" t="s">
        <v>3</v>
      </c>
      <c r="B18" s="11"/>
      <c r="C18" s="37" t="s">
        <v>11</v>
      </c>
      <c r="D18" s="14">
        <f>B17*0.06*(B18-B6)/365</f>
        <v>0</v>
      </c>
    </row>
    <row r="19" spans="1:9" x14ac:dyDescent="0.25">
      <c r="A19" s="35"/>
      <c r="C19" s="39"/>
      <c r="E19" s="15"/>
    </row>
    <row r="20" spans="1:9" x14ac:dyDescent="0.25">
      <c r="A20" s="31" t="s">
        <v>2</v>
      </c>
      <c r="B20" s="8"/>
      <c r="C20" s="37" t="s">
        <v>10</v>
      </c>
      <c r="D20" s="14">
        <f>B20*0.005*(B21-B6)/30.4566</f>
        <v>0</v>
      </c>
      <c r="E20" s="15"/>
    </row>
    <row r="21" spans="1:9" x14ac:dyDescent="0.25">
      <c r="A21" s="32" t="s">
        <v>3</v>
      </c>
      <c r="B21" s="11"/>
      <c r="C21" s="37" t="s">
        <v>11</v>
      </c>
      <c r="D21" s="14">
        <f>B20*0.06*(B21-B6)/365</f>
        <v>0</v>
      </c>
    </row>
    <row r="22" spans="1:9" x14ac:dyDescent="0.25">
      <c r="A22" s="35"/>
      <c r="C22" s="39"/>
    </row>
    <row r="23" spans="1:9" x14ac:dyDescent="0.25">
      <c r="A23" s="31" t="s">
        <v>2</v>
      </c>
      <c r="B23" s="8"/>
      <c r="C23" s="37" t="s">
        <v>10</v>
      </c>
      <c r="D23" s="14">
        <f>B23*0.005*(B24-B6)/30.4566</f>
        <v>0</v>
      </c>
      <c r="E23" s="15"/>
    </row>
    <row r="24" spans="1:9" x14ac:dyDescent="0.25">
      <c r="A24" s="32" t="s">
        <v>3</v>
      </c>
      <c r="B24" s="11"/>
      <c r="C24" s="37" t="s">
        <v>11</v>
      </c>
      <c r="D24" s="14">
        <f>B23*0.06*(B24-B6)/365</f>
        <v>0</v>
      </c>
      <c r="E24" s="15"/>
    </row>
    <row r="25" spans="1:9" x14ac:dyDescent="0.25">
      <c r="A25" s="35"/>
      <c r="C25" s="39"/>
      <c r="I25" s="19"/>
    </row>
    <row r="26" spans="1:9" x14ac:dyDescent="0.25">
      <c r="A26" s="31" t="s">
        <v>2</v>
      </c>
      <c r="B26" s="8"/>
      <c r="C26" s="37" t="s">
        <v>10</v>
      </c>
      <c r="D26" s="14">
        <f>B26*0.005*(B27-B6)/30.4566</f>
        <v>0</v>
      </c>
    </row>
    <row r="27" spans="1:9" x14ac:dyDescent="0.25">
      <c r="A27" s="32" t="s">
        <v>3</v>
      </c>
      <c r="B27" s="11"/>
      <c r="C27" s="37" t="s">
        <v>11</v>
      </c>
      <c r="D27" s="14">
        <f>B26*0.06*(B27-B6)/365</f>
        <v>0</v>
      </c>
      <c r="E27" s="15"/>
    </row>
    <row r="28" spans="1:9" x14ac:dyDescent="0.25">
      <c r="A28" s="35"/>
      <c r="C28" s="39"/>
      <c r="E28" s="15"/>
    </row>
    <row r="29" spans="1:9" x14ac:dyDescent="0.25">
      <c r="A29" s="31" t="s">
        <v>2</v>
      </c>
      <c r="B29" s="8"/>
      <c r="C29" s="37" t="s">
        <v>10</v>
      </c>
      <c r="D29" s="14">
        <f>B29*0.005*(B30-B6)/30.4566</f>
        <v>0</v>
      </c>
    </row>
    <row r="30" spans="1:9" x14ac:dyDescent="0.25">
      <c r="A30" s="32" t="s">
        <v>3</v>
      </c>
      <c r="B30" s="11"/>
      <c r="C30" s="37" t="s">
        <v>11</v>
      </c>
      <c r="D30" s="14">
        <f>B29*0.06*(B30-B6)/365</f>
        <v>0</v>
      </c>
    </row>
    <row r="31" spans="1:9" ht="0.75" customHeight="1" x14ac:dyDescent="0.25">
      <c r="A31" s="36" t="s">
        <v>9</v>
      </c>
      <c r="B31" s="27">
        <f>(B30-B6)/30</f>
        <v>0</v>
      </c>
      <c r="E31" s="15"/>
    </row>
    <row r="32" spans="1:9" x14ac:dyDescent="0.25">
      <c r="E32" s="15"/>
    </row>
    <row r="33" spans="1:12" x14ac:dyDescent="0.25">
      <c r="A33" s="67" t="s">
        <v>13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sheetProtection sheet="1" objects="1" scenarios="1"/>
  <mergeCells count="2">
    <mergeCell ref="H13:J14"/>
    <mergeCell ref="A33:L34"/>
  </mergeCells>
  <pageMargins left="0.7" right="0.7" top="0.75" bottom="0.75" header="0.3" footer="0.3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>
      <selection activeCell="C7" sqref="C7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12" max="13" width="0" hidden="1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13" ht="15.75" x14ac:dyDescent="0.25">
      <c r="A1" s="5" t="s">
        <v>20</v>
      </c>
      <c r="G1" s="4"/>
    </row>
    <row r="2" spans="1:13" ht="15.75" x14ac:dyDescent="0.25">
      <c r="A2" s="5"/>
      <c r="G2" s="4"/>
    </row>
    <row r="3" spans="1:13" ht="15.75" x14ac:dyDescent="0.25">
      <c r="A3" s="45" t="s">
        <v>17</v>
      </c>
      <c r="B3" s="57"/>
      <c r="C3" s="58"/>
      <c r="D3" s="58"/>
      <c r="E3" s="58"/>
      <c r="F3" s="59"/>
      <c r="L3" s="52" t="s">
        <v>22</v>
      </c>
      <c r="M3" s="53">
        <f>+D12+D15+D18+D21+D24+D27+D30+D33+G14+D37+D40+D43+D46+D49+D52+D55+D58+D61+D64+D67+D70+D73</f>
        <v>0</v>
      </c>
    </row>
    <row r="4" spans="1:13" ht="18.75" x14ac:dyDescent="0.3">
      <c r="A4" s="44" t="s">
        <v>18</v>
      </c>
      <c r="B4" s="60"/>
      <c r="C4" s="58"/>
      <c r="D4" s="58"/>
      <c r="E4" s="58"/>
      <c r="F4" s="59"/>
      <c r="L4" s="52" t="s">
        <v>21</v>
      </c>
      <c r="M4" s="53">
        <f>+D13+D16+D19+D22+D25+D28+D31+D34+G15+D38+D41+D44+D47+D50+D53+D56+D59+D62+D65+D68+D71+D74</f>
        <v>0</v>
      </c>
    </row>
    <row r="5" spans="1:13" ht="15.75" x14ac:dyDescent="0.25">
      <c r="A5" s="5"/>
      <c r="L5" s="52"/>
      <c r="M5" s="53">
        <f>SUM(M3:M4)</f>
        <v>0</v>
      </c>
    </row>
    <row r="6" spans="1:13" ht="15.75" x14ac:dyDescent="0.25">
      <c r="A6" s="5"/>
      <c r="G6" s="4"/>
    </row>
    <row r="7" spans="1:13" ht="18" x14ac:dyDescent="0.25">
      <c r="A7" s="1" t="s">
        <v>0</v>
      </c>
      <c r="B7" s="46">
        <v>13</v>
      </c>
      <c r="C7" s="43" t="s">
        <v>16</v>
      </c>
      <c r="D7" s="42"/>
      <c r="G7" s="4"/>
    </row>
    <row r="8" spans="1:13" ht="15.75" x14ac:dyDescent="0.25">
      <c r="B8" s="6"/>
      <c r="C8" s="6"/>
      <c r="F8" s="5" t="s">
        <v>4</v>
      </c>
    </row>
    <row r="9" spans="1:13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13" x14ac:dyDescent="0.25">
      <c r="A10" s="9" t="s">
        <v>5</v>
      </c>
      <c r="B10" s="11"/>
      <c r="C10" s="6"/>
      <c r="F10" s="9" t="s">
        <v>15</v>
      </c>
      <c r="G10" s="11"/>
    </row>
    <row r="11" spans="1:13" ht="15.75" x14ac:dyDescent="0.25">
      <c r="A11" s="5"/>
      <c r="B11" s="12"/>
      <c r="C11" s="6"/>
      <c r="F11" s="5"/>
      <c r="G11" s="13"/>
    </row>
    <row r="12" spans="1:13" ht="15.75" x14ac:dyDescent="0.25">
      <c r="A12" s="31" t="s">
        <v>2</v>
      </c>
      <c r="B12" s="8"/>
      <c r="C12" s="37" t="s">
        <v>10</v>
      </c>
      <c r="D12" s="14">
        <f>B12*0.01*(B13-B10)/30.4566</f>
        <v>0</v>
      </c>
      <c r="E12" s="15"/>
      <c r="F12" s="5"/>
      <c r="G12" s="13"/>
    </row>
    <row r="13" spans="1:13" x14ac:dyDescent="0.25">
      <c r="A13" s="32" t="s">
        <v>3</v>
      </c>
      <c r="B13" s="11"/>
      <c r="C13" s="37" t="s">
        <v>11</v>
      </c>
      <c r="D13" s="14">
        <f>B12*0.03*(B13-B10)/365</f>
        <v>0</v>
      </c>
      <c r="E13" s="15"/>
      <c r="F13" s="55" t="s">
        <v>4</v>
      </c>
      <c r="G13" s="56">
        <f>B9-B12-B15-B18-B21-B24-B27-B30-B33-B37-B40-B43-B46-B49-B52-B55-B58-B61-B64-B67-B70-B73</f>
        <v>0</v>
      </c>
    </row>
    <row r="14" spans="1:13" x14ac:dyDescent="0.25">
      <c r="A14" s="33"/>
      <c r="B14" s="17"/>
      <c r="C14" s="38"/>
      <c r="F14" s="54" t="s">
        <v>10</v>
      </c>
      <c r="G14" s="56">
        <f>G13*0.01*(G10-B10)/30.4566</f>
        <v>0</v>
      </c>
    </row>
    <row r="15" spans="1:13" x14ac:dyDescent="0.25">
      <c r="A15" s="31" t="s">
        <v>2</v>
      </c>
      <c r="B15" s="8"/>
      <c r="C15" s="37" t="s">
        <v>10</v>
      </c>
      <c r="D15" s="14">
        <f>B15*0.01*(B16-B10)/30.4566</f>
        <v>0</v>
      </c>
      <c r="E15" s="15"/>
      <c r="F15" s="54" t="s">
        <v>11</v>
      </c>
      <c r="G15" s="56">
        <f>G13*0.03*(G10-B10)/365</f>
        <v>0</v>
      </c>
    </row>
    <row r="16" spans="1:13" x14ac:dyDescent="0.25">
      <c r="A16" s="32" t="s">
        <v>3</v>
      </c>
      <c r="B16" s="11"/>
      <c r="C16" s="37" t="s">
        <v>11</v>
      </c>
      <c r="D16" s="14">
        <f>B15*0.03*(B16-B10)/365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B18*0.01*(B19-B10)/30.4566</f>
        <v>0</v>
      </c>
      <c r="F18" s="21" t="s">
        <v>12</v>
      </c>
      <c r="G18" s="28">
        <f>IF(M5&gt;B9*0.15,M3/M5*B9*0.15,M3)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B18*0.03*(B19-B10)/365</f>
        <v>0</v>
      </c>
      <c r="E19" s="15"/>
      <c r="F19" s="23" t="s">
        <v>7</v>
      </c>
      <c r="G19" s="28">
        <f>IF(M5&gt;B9*0.15,M4/M5*(B9*0.15),M4)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B21*0.01*(B22-B10)/30.4566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B21*0.03*(B22-B10)/365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B24*0.01*(B25-B10)/30.4566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B24*0.03*(B25-B10)/365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B27*0.01*(B28-B10)/30.4566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B27*0.03*(B28-B10)/365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B30*0.01*(B31-B10)/30.4566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B30*0.03*(B31-B10)/365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B33*0.01*(B34-B10)/30.4566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B33*0.03*(B34-B10)/365</f>
        <v>0</v>
      </c>
    </row>
    <row r="35" spans="1:5" hidden="1" x14ac:dyDescent="0.25">
      <c r="A35" s="36"/>
      <c r="B35" s="27"/>
      <c r="E35" s="15"/>
    </row>
    <row r="36" spans="1:5" x14ac:dyDescent="0.25">
      <c r="E36" s="15"/>
    </row>
    <row r="37" spans="1:5" x14ac:dyDescent="0.25">
      <c r="A37" s="31" t="s">
        <v>2</v>
      </c>
      <c r="B37" s="8"/>
      <c r="C37" s="37" t="s">
        <v>10</v>
      </c>
      <c r="D37" s="14">
        <f>B37*0.01*(B38-B10)/30.4566</f>
        <v>0</v>
      </c>
    </row>
    <row r="38" spans="1:5" x14ac:dyDescent="0.25">
      <c r="A38" s="32" t="s">
        <v>3</v>
      </c>
      <c r="B38" s="11"/>
      <c r="C38" s="37" t="s">
        <v>11</v>
      </c>
      <c r="D38" s="14">
        <f>B37*0.03*(B38-B10)/365</f>
        <v>0</v>
      </c>
    </row>
    <row r="39" spans="1:5" x14ac:dyDescent="0.25">
      <c r="A39" s="35"/>
      <c r="C39" s="39"/>
      <c r="E39" s="15"/>
    </row>
    <row r="40" spans="1:5" x14ac:dyDescent="0.25">
      <c r="A40" s="31" t="s">
        <v>2</v>
      </c>
      <c r="B40" s="8"/>
      <c r="C40" s="37" t="s">
        <v>10</v>
      </c>
      <c r="D40" s="14">
        <f>B40*0.01*(B41-B10)/30.4566</f>
        <v>0</v>
      </c>
      <c r="E40" s="15"/>
    </row>
    <row r="41" spans="1:5" x14ac:dyDescent="0.25">
      <c r="A41" s="32" t="s">
        <v>3</v>
      </c>
      <c r="B41" s="11"/>
      <c r="C41" s="37" t="s">
        <v>11</v>
      </c>
      <c r="D41" s="14">
        <f>B40*0.03*(B41-B10)/365</f>
        <v>0</v>
      </c>
    </row>
    <row r="42" spans="1:5" x14ac:dyDescent="0.25">
      <c r="A42" s="35"/>
      <c r="C42" s="39"/>
    </row>
    <row r="43" spans="1:5" x14ac:dyDescent="0.25">
      <c r="A43" s="31" t="s">
        <v>2</v>
      </c>
      <c r="B43" s="8"/>
      <c r="C43" s="37" t="s">
        <v>10</v>
      </c>
      <c r="D43" s="14">
        <f>B43*0.01*(B44-B10)/30.4566</f>
        <v>0</v>
      </c>
    </row>
    <row r="44" spans="1:5" x14ac:dyDescent="0.25">
      <c r="A44" s="32" t="s">
        <v>3</v>
      </c>
      <c r="B44" s="11"/>
      <c r="C44" s="37" t="s">
        <v>11</v>
      </c>
      <c r="D44" s="14">
        <f>B43*0.03*(B44-B10)/365</f>
        <v>0</v>
      </c>
    </row>
    <row r="45" spans="1:5" x14ac:dyDescent="0.25">
      <c r="A45" s="35"/>
      <c r="C45" s="39"/>
    </row>
    <row r="46" spans="1:5" x14ac:dyDescent="0.25">
      <c r="A46" s="31" t="s">
        <v>2</v>
      </c>
      <c r="B46" s="8"/>
      <c r="C46" s="37" t="s">
        <v>10</v>
      </c>
      <c r="D46" s="14">
        <f>B46*0.01*(B47-B10)/30.4566</f>
        <v>0</v>
      </c>
    </row>
    <row r="47" spans="1:5" x14ac:dyDescent="0.25">
      <c r="A47" s="32" t="s">
        <v>3</v>
      </c>
      <c r="B47" s="11"/>
      <c r="C47" s="37" t="s">
        <v>11</v>
      </c>
      <c r="D47" s="14">
        <f>B46*0.03*(B47-B10)/365</f>
        <v>0</v>
      </c>
    </row>
    <row r="48" spans="1:5" x14ac:dyDescent="0.25">
      <c r="A48" s="35"/>
      <c r="C48" s="39"/>
    </row>
    <row r="49" spans="1:4" x14ac:dyDescent="0.25">
      <c r="A49" s="31" t="s">
        <v>2</v>
      </c>
      <c r="B49" s="8"/>
      <c r="C49" s="37" t="s">
        <v>10</v>
      </c>
      <c r="D49" s="14">
        <f>B49*0.01*(B50-B10)/30.4566</f>
        <v>0</v>
      </c>
    </row>
    <row r="50" spans="1:4" x14ac:dyDescent="0.25">
      <c r="A50" s="32" t="s">
        <v>3</v>
      </c>
      <c r="B50" s="11"/>
      <c r="C50" s="37" t="s">
        <v>11</v>
      </c>
      <c r="D50" s="14">
        <f>B49*0.03*(B50-B10)/365</f>
        <v>0</v>
      </c>
    </row>
    <row r="52" spans="1:4" x14ac:dyDescent="0.25">
      <c r="A52" s="31" t="s">
        <v>2</v>
      </c>
      <c r="B52" s="8"/>
      <c r="C52" s="37" t="s">
        <v>10</v>
      </c>
      <c r="D52" s="14">
        <f>B52*0.01*(B53-B10)/30.4566</f>
        <v>0</v>
      </c>
    </row>
    <row r="53" spans="1:4" x14ac:dyDescent="0.25">
      <c r="A53" s="32" t="s">
        <v>3</v>
      </c>
      <c r="B53" s="11"/>
      <c r="C53" s="37" t="s">
        <v>11</v>
      </c>
      <c r="D53" s="14">
        <f>B52*0.03*(B53-B10)/365</f>
        <v>0</v>
      </c>
    </row>
    <row r="54" spans="1:4" x14ac:dyDescent="0.25">
      <c r="A54" s="35"/>
      <c r="C54" s="39"/>
    </row>
    <row r="55" spans="1:4" x14ac:dyDescent="0.25">
      <c r="A55" s="31" t="s">
        <v>2</v>
      </c>
      <c r="B55" s="8"/>
      <c r="C55" s="37" t="s">
        <v>10</v>
      </c>
      <c r="D55" s="14">
        <f>B55*0.01*(B56-B10)/30.4566</f>
        <v>0</v>
      </c>
    </row>
    <row r="56" spans="1:4" x14ac:dyDescent="0.25">
      <c r="A56" s="32" t="s">
        <v>3</v>
      </c>
      <c r="B56" s="11"/>
      <c r="C56" s="37" t="s">
        <v>11</v>
      </c>
      <c r="D56" s="14">
        <f>B55*0.03*(B56-B10)/365</f>
        <v>0</v>
      </c>
    </row>
    <row r="57" spans="1:4" x14ac:dyDescent="0.25">
      <c r="A57" s="35"/>
      <c r="C57" s="39"/>
    </row>
    <row r="58" spans="1:4" x14ac:dyDescent="0.25">
      <c r="A58" s="31" t="s">
        <v>2</v>
      </c>
      <c r="B58" s="8"/>
      <c r="C58" s="37" t="s">
        <v>10</v>
      </c>
      <c r="D58" s="14">
        <f>B58*0.01*(B59-B10)/30.4566</f>
        <v>0</v>
      </c>
    </row>
    <row r="59" spans="1:4" x14ac:dyDescent="0.25">
      <c r="A59" s="32" t="s">
        <v>3</v>
      </c>
      <c r="B59" s="11"/>
      <c r="C59" s="37" t="s">
        <v>11</v>
      </c>
      <c r="D59" s="14">
        <f>B58*0.03*(B59-B10)/365</f>
        <v>0</v>
      </c>
    </row>
    <row r="61" spans="1:4" x14ac:dyDescent="0.25">
      <c r="A61" s="31" t="s">
        <v>2</v>
      </c>
      <c r="B61" s="8"/>
      <c r="C61" s="37" t="s">
        <v>10</v>
      </c>
      <c r="D61" s="14">
        <f>B61*0.01*(B62-B10)/30.4566</f>
        <v>0</v>
      </c>
    </row>
    <row r="62" spans="1:4" x14ac:dyDescent="0.25">
      <c r="A62" s="32" t="s">
        <v>3</v>
      </c>
      <c r="B62" s="11"/>
      <c r="C62" s="37" t="s">
        <v>11</v>
      </c>
      <c r="D62" s="14">
        <f>B61*0.03*(B62-B10)/365</f>
        <v>0</v>
      </c>
    </row>
    <row r="63" spans="1:4" x14ac:dyDescent="0.25">
      <c r="A63" s="35"/>
      <c r="C63" s="39"/>
    </row>
    <row r="64" spans="1:4" hidden="1" x14ac:dyDescent="0.25">
      <c r="A64" s="31" t="s">
        <v>2</v>
      </c>
      <c r="B64" s="8"/>
      <c r="C64" s="37" t="s">
        <v>10</v>
      </c>
      <c r="D64" s="14">
        <f>B64*0.01*(B65-B62)/30.4566</f>
        <v>0</v>
      </c>
    </row>
    <row r="65" spans="1:4" hidden="1" x14ac:dyDescent="0.25">
      <c r="A65" s="32" t="s">
        <v>3</v>
      </c>
      <c r="B65" s="11"/>
      <c r="C65" s="37" t="s">
        <v>11</v>
      </c>
      <c r="D65" s="14">
        <f>B64*0.03*(B65-B62)/365</f>
        <v>0</v>
      </c>
    </row>
    <row r="66" spans="1:4" hidden="1" x14ac:dyDescent="0.25">
      <c r="A66" s="35"/>
      <c r="C66" s="39"/>
    </row>
    <row r="67" spans="1:4" hidden="1" x14ac:dyDescent="0.25">
      <c r="A67" s="31" t="s">
        <v>2</v>
      </c>
      <c r="B67" s="8"/>
      <c r="C67" s="37" t="s">
        <v>10</v>
      </c>
      <c r="D67" s="14">
        <f>B67*0.01*(B68-B65)/30.4566</f>
        <v>0</v>
      </c>
    </row>
    <row r="68" spans="1:4" hidden="1" x14ac:dyDescent="0.25">
      <c r="A68" s="32" t="s">
        <v>3</v>
      </c>
      <c r="B68" s="11"/>
      <c r="C68" s="37" t="s">
        <v>11</v>
      </c>
      <c r="D68" s="14">
        <f>B67*0.03*(B68-B65)/365</f>
        <v>0</v>
      </c>
    </row>
    <row r="69" spans="1:4" hidden="1" x14ac:dyDescent="0.25">
      <c r="A69" s="35"/>
      <c r="C69" s="39"/>
    </row>
    <row r="70" spans="1:4" hidden="1" x14ac:dyDescent="0.25">
      <c r="A70" s="31" t="s">
        <v>2</v>
      </c>
      <c r="B70" s="8"/>
      <c r="C70" s="37" t="s">
        <v>10</v>
      </c>
      <c r="D70" s="14">
        <f>B70*0.01*(B71-B68)/30.4566</f>
        <v>0</v>
      </c>
    </row>
    <row r="71" spans="1:4" hidden="1" x14ac:dyDescent="0.25">
      <c r="A71" s="32" t="s">
        <v>3</v>
      </c>
      <c r="B71" s="11"/>
      <c r="C71" s="37" t="s">
        <v>11</v>
      </c>
      <c r="D71" s="14">
        <f>B70*0.03*(B71-B68)/365</f>
        <v>0</v>
      </c>
    </row>
    <row r="72" spans="1:4" hidden="1" x14ac:dyDescent="0.25">
      <c r="A72" s="35"/>
      <c r="C72" s="39"/>
    </row>
    <row r="73" spans="1:4" hidden="1" x14ac:dyDescent="0.25">
      <c r="A73" s="31" t="s">
        <v>2</v>
      </c>
      <c r="B73" s="8"/>
      <c r="C73" s="37" t="s">
        <v>10</v>
      </c>
      <c r="D73" s="14">
        <f>B73*0.01*(B74-B71)/30.4566</f>
        <v>0</v>
      </c>
    </row>
    <row r="74" spans="1:4" hidden="1" x14ac:dyDescent="0.25">
      <c r="A74" s="32" t="s">
        <v>3</v>
      </c>
      <c r="B74" s="11"/>
      <c r="C74" s="37" t="s">
        <v>11</v>
      </c>
      <c r="D74" s="14">
        <f>B73*0.03*(B74-B71)/365</f>
        <v>0</v>
      </c>
    </row>
  </sheetData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workbookViewId="0">
      <selection activeCell="C7" sqref="C7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12" max="13" width="0" hidden="1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13" ht="15.75" x14ac:dyDescent="0.25">
      <c r="A1" s="5" t="s">
        <v>20</v>
      </c>
      <c r="G1" s="4"/>
    </row>
    <row r="2" spans="1:13" ht="15.75" x14ac:dyDescent="0.25">
      <c r="A2" s="5"/>
      <c r="G2" s="4"/>
    </row>
    <row r="3" spans="1:13" ht="15.75" x14ac:dyDescent="0.25">
      <c r="A3" s="45" t="s">
        <v>17</v>
      </c>
      <c r="B3" s="57"/>
      <c r="C3" s="58"/>
      <c r="D3" s="58"/>
      <c r="E3" s="58"/>
      <c r="F3" s="59"/>
      <c r="L3" s="52" t="s">
        <v>22</v>
      </c>
      <c r="M3" s="53">
        <f>+D12+D15+D18+D21+D24+D27+D30+D33+G14+D37+D40+D43+D46+D49+D52+D55+D58+D61+D64+D67+D70+D73</f>
        <v>0</v>
      </c>
    </row>
    <row r="4" spans="1:13" ht="18.75" x14ac:dyDescent="0.3">
      <c r="A4" s="44" t="s">
        <v>18</v>
      </c>
      <c r="B4" s="60"/>
      <c r="C4" s="58"/>
      <c r="D4" s="58"/>
      <c r="E4" s="58"/>
      <c r="F4" s="59"/>
      <c r="L4" s="52" t="s">
        <v>21</v>
      </c>
      <c r="M4" s="53">
        <f>+D13+D16+D19+D22+D25+D28+D31+D34+G15+D38+D41+D44+D47+D50+D53+D56+D59+D62+D65+D68+D71+D74</f>
        <v>0</v>
      </c>
    </row>
    <row r="5" spans="1:13" ht="15.75" x14ac:dyDescent="0.25">
      <c r="A5" s="5"/>
      <c r="L5" s="52"/>
      <c r="M5" s="53">
        <f>SUM(M3:M4)</f>
        <v>0</v>
      </c>
    </row>
    <row r="6" spans="1:13" ht="15.75" x14ac:dyDescent="0.25">
      <c r="A6" s="5"/>
      <c r="G6" s="4"/>
    </row>
    <row r="7" spans="1:13" ht="18" x14ac:dyDescent="0.25">
      <c r="A7" s="1" t="s">
        <v>0</v>
      </c>
      <c r="B7" s="46">
        <v>12</v>
      </c>
      <c r="C7" s="43" t="s">
        <v>16</v>
      </c>
      <c r="D7" s="42"/>
      <c r="G7" s="4"/>
    </row>
    <row r="8" spans="1:13" ht="15.75" x14ac:dyDescent="0.25">
      <c r="B8" s="6"/>
      <c r="C8" s="6"/>
      <c r="F8" s="5" t="s">
        <v>4</v>
      </c>
    </row>
    <row r="9" spans="1:13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13" x14ac:dyDescent="0.25">
      <c r="A10" s="9" t="s">
        <v>5</v>
      </c>
      <c r="B10" s="11"/>
      <c r="C10" s="6"/>
      <c r="F10" s="9" t="s">
        <v>15</v>
      </c>
      <c r="G10" s="11"/>
    </row>
    <row r="11" spans="1:13" ht="15.75" x14ac:dyDescent="0.25">
      <c r="A11" s="5"/>
      <c r="B11" s="12"/>
      <c r="C11" s="6"/>
      <c r="F11" s="5"/>
      <c r="G11" s="13"/>
    </row>
    <row r="12" spans="1:13" ht="15.75" x14ac:dyDescent="0.25">
      <c r="A12" s="31" t="s">
        <v>2</v>
      </c>
      <c r="B12" s="8"/>
      <c r="C12" s="37" t="s">
        <v>10</v>
      </c>
      <c r="D12" s="14">
        <f>B12*0.01*(B13-B10)/30.4566</f>
        <v>0</v>
      </c>
      <c r="E12" s="15"/>
      <c r="F12" s="5"/>
      <c r="G12" s="13"/>
    </row>
    <row r="13" spans="1:13" x14ac:dyDescent="0.25">
      <c r="A13" s="32" t="s">
        <v>3</v>
      </c>
      <c r="B13" s="11"/>
      <c r="C13" s="37" t="s">
        <v>11</v>
      </c>
      <c r="D13" s="14">
        <f>B12*0.03*(B13-B10)/365</f>
        <v>0</v>
      </c>
      <c r="E13" s="15"/>
      <c r="F13" s="55" t="s">
        <v>4</v>
      </c>
      <c r="G13" s="56">
        <f>B9-B12-B15-B18-B21-B24-B27-B30-B33-B37-B40-B43-B46-B49-B52-B55-B58-B61-B64-B67-B70-B73</f>
        <v>0</v>
      </c>
    </row>
    <row r="14" spans="1:13" x14ac:dyDescent="0.25">
      <c r="A14" s="33"/>
      <c r="B14" s="17"/>
      <c r="C14" s="38"/>
      <c r="F14" s="54" t="s">
        <v>10</v>
      </c>
      <c r="G14" s="56">
        <f>G13*0.01*(G10-B10)/30.4566</f>
        <v>0</v>
      </c>
    </row>
    <row r="15" spans="1:13" x14ac:dyDescent="0.25">
      <c r="A15" s="31" t="s">
        <v>2</v>
      </c>
      <c r="B15" s="8"/>
      <c r="C15" s="37" t="s">
        <v>10</v>
      </c>
      <c r="D15" s="14">
        <f>B15*0.01*(B16-B10)/30.4566</f>
        <v>0</v>
      </c>
      <c r="E15" s="15"/>
      <c r="F15" s="54" t="s">
        <v>11</v>
      </c>
      <c r="G15" s="56">
        <f>G13*0.03*(G10-B10)/365</f>
        <v>0</v>
      </c>
    </row>
    <row r="16" spans="1:13" x14ac:dyDescent="0.25">
      <c r="A16" s="32" t="s">
        <v>3</v>
      </c>
      <c r="B16" s="11"/>
      <c r="C16" s="37" t="s">
        <v>11</v>
      </c>
      <c r="D16" s="14">
        <f>B15*0.03*(B16-B10)/365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B18*0.01*(B19-B10)/30.4566</f>
        <v>0</v>
      </c>
      <c r="F18" s="21" t="s">
        <v>12</v>
      </c>
      <c r="G18" s="28">
        <f>IF(M5&gt;B9*0.15,M3/M5*B9*0.15,M3)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B18*0.03*(B19-B10)/365</f>
        <v>0</v>
      </c>
      <c r="E19" s="15"/>
      <c r="F19" s="23" t="s">
        <v>7</v>
      </c>
      <c r="G19" s="28">
        <f>IF(M5&gt;B9*0.15,M4/M5*(B9*0.15),M4)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B21*0.01*(B22-B10)/30.4566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B21*0.03*(B22-B10)/365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B24*0.01*(B25-B10)/30.4566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B24*0.03*(B25-B10)/365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B27*0.01*(B28-B10)/30.4566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B27*0.03*(B28-B10)/365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B30*0.01*(B31-B10)/30.4566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B30*0.03*(B31-B10)/365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B33*0.01*(B34-B10)/30.4566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B33*0.03*(B34-B10)/365</f>
        <v>0</v>
      </c>
    </row>
    <row r="35" spans="1:5" hidden="1" x14ac:dyDescent="0.25">
      <c r="A35" s="36"/>
      <c r="B35" s="27"/>
      <c r="E35" s="15"/>
    </row>
    <row r="36" spans="1:5" x14ac:dyDescent="0.25">
      <c r="E36" s="15"/>
    </row>
    <row r="37" spans="1:5" x14ac:dyDescent="0.25">
      <c r="A37" s="31" t="s">
        <v>2</v>
      </c>
      <c r="B37" s="8"/>
      <c r="C37" s="37" t="s">
        <v>10</v>
      </c>
      <c r="D37" s="14">
        <f>B37*0.01*(B38-B10)/30.4566</f>
        <v>0</v>
      </c>
    </row>
    <row r="38" spans="1:5" x14ac:dyDescent="0.25">
      <c r="A38" s="32" t="s">
        <v>3</v>
      </c>
      <c r="B38" s="11"/>
      <c r="C38" s="37" t="s">
        <v>11</v>
      </c>
      <c r="D38" s="14">
        <f>B37*0.03*(B38-B10)/365</f>
        <v>0</v>
      </c>
    </row>
    <row r="39" spans="1:5" x14ac:dyDescent="0.25">
      <c r="A39" s="35"/>
      <c r="C39" s="39"/>
      <c r="E39" s="15"/>
    </row>
    <row r="40" spans="1:5" x14ac:dyDescent="0.25">
      <c r="A40" s="31" t="s">
        <v>2</v>
      </c>
      <c r="B40" s="8"/>
      <c r="C40" s="37" t="s">
        <v>10</v>
      </c>
      <c r="D40" s="14">
        <f>B40*0.01*(B41-B10)/30.4566</f>
        <v>0</v>
      </c>
      <c r="E40" s="15"/>
    </row>
    <row r="41" spans="1:5" x14ac:dyDescent="0.25">
      <c r="A41" s="32" t="s">
        <v>3</v>
      </c>
      <c r="B41" s="11"/>
      <c r="C41" s="37" t="s">
        <v>11</v>
      </c>
      <c r="D41" s="14">
        <f>B40*0.03*(B41-B10)/365</f>
        <v>0</v>
      </c>
    </row>
    <row r="42" spans="1:5" x14ac:dyDescent="0.25">
      <c r="A42" s="35"/>
      <c r="C42" s="39"/>
    </row>
    <row r="43" spans="1:5" x14ac:dyDescent="0.25">
      <c r="A43" s="31" t="s">
        <v>2</v>
      </c>
      <c r="B43" s="8"/>
      <c r="C43" s="37" t="s">
        <v>10</v>
      </c>
      <c r="D43" s="14">
        <f>B43*0.01*(B44-B10)/30.4566</f>
        <v>0</v>
      </c>
    </row>
    <row r="44" spans="1:5" x14ac:dyDescent="0.25">
      <c r="A44" s="32" t="s">
        <v>3</v>
      </c>
      <c r="B44" s="11"/>
      <c r="C44" s="37" t="s">
        <v>11</v>
      </c>
      <c r="D44" s="14">
        <f>B43*0.03*(B44-B10)/365</f>
        <v>0</v>
      </c>
    </row>
    <row r="45" spans="1:5" x14ac:dyDescent="0.25">
      <c r="A45" s="35"/>
      <c r="C45" s="39"/>
    </row>
    <row r="46" spans="1:5" x14ac:dyDescent="0.25">
      <c r="A46" s="31" t="s">
        <v>2</v>
      </c>
      <c r="B46" s="8"/>
      <c r="C46" s="37" t="s">
        <v>10</v>
      </c>
      <c r="D46" s="14">
        <f>B46*0.01*(B47-B10)/30.4566</f>
        <v>0</v>
      </c>
    </row>
    <row r="47" spans="1:5" x14ac:dyDescent="0.25">
      <c r="A47" s="32" t="s">
        <v>3</v>
      </c>
      <c r="B47" s="11"/>
      <c r="C47" s="37" t="s">
        <v>11</v>
      </c>
      <c r="D47" s="14">
        <f>B46*0.03*(B47-B10)/365</f>
        <v>0</v>
      </c>
    </row>
    <row r="48" spans="1:5" x14ac:dyDescent="0.25">
      <c r="A48" s="35"/>
      <c r="C48" s="39"/>
    </row>
    <row r="49" spans="1:4" x14ac:dyDescent="0.25">
      <c r="A49" s="31" t="s">
        <v>2</v>
      </c>
      <c r="B49" s="8"/>
      <c r="C49" s="37" t="s">
        <v>10</v>
      </c>
      <c r="D49" s="14">
        <f>B49*0.01*(B50-B10)/30.4566</f>
        <v>0</v>
      </c>
    </row>
    <row r="50" spans="1:4" x14ac:dyDescent="0.25">
      <c r="A50" s="32" t="s">
        <v>3</v>
      </c>
      <c r="B50" s="11"/>
      <c r="C50" s="37" t="s">
        <v>11</v>
      </c>
      <c r="D50" s="14">
        <f>B49*0.03*(B50-B10)/365</f>
        <v>0</v>
      </c>
    </row>
    <row r="52" spans="1:4" x14ac:dyDescent="0.25">
      <c r="A52" s="31" t="s">
        <v>2</v>
      </c>
      <c r="B52" s="8"/>
      <c r="C52" s="37" t="s">
        <v>10</v>
      </c>
      <c r="D52" s="14">
        <f>B52*0.01*(B53-B10)/30.4566</f>
        <v>0</v>
      </c>
    </row>
    <row r="53" spans="1:4" x14ac:dyDescent="0.25">
      <c r="A53" s="32" t="s">
        <v>3</v>
      </c>
      <c r="B53" s="11"/>
      <c r="C53" s="37" t="s">
        <v>11</v>
      </c>
      <c r="D53" s="14">
        <f>B52*0.03*(B53-B10)/365</f>
        <v>0</v>
      </c>
    </row>
    <row r="54" spans="1:4" x14ac:dyDescent="0.25">
      <c r="A54" s="35"/>
      <c r="C54" s="39"/>
    </row>
    <row r="55" spans="1:4" x14ac:dyDescent="0.25">
      <c r="A55" s="31" t="s">
        <v>2</v>
      </c>
      <c r="B55" s="8"/>
      <c r="C55" s="37" t="s">
        <v>10</v>
      </c>
      <c r="D55" s="14">
        <f>B55*0.01*(B56-B10)/30.4566</f>
        <v>0</v>
      </c>
    </row>
    <row r="56" spans="1:4" x14ac:dyDescent="0.25">
      <c r="A56" s="32" t="s">
        <v>3</v>
      </c>
      <c r="B56" s="11"/>
      <c r="C56" s="37" t="s">
        <v>11</v>
      </c>
      <c r="D56" s="14">
        <f>B55*0.03*(B56-B10)/365</f>
        <v>0</v>
      </c>
    </row>
    <row r="57" spans="1:4" x14ac:dyDescent="0.25">
      <c r="A57" s="35"/>
      <c r="C57" s="39"/>
    </row>
    <row r="58" spans="1:4" x14ac:dyDescent="0.25">
      <c r="A58" s="31" t="s">
        <v>2</v>
      </c>
      <c r="B58" s="8"/>
      <c r="C58" s="37" t="s">
        <v>10</v>
      </c>
      <c r="D58" s="14">
        <f>B58*0.01*(B59-B10)/30.4566</f>
        <v>0</v>
      </c>
    </row>
    <row r="59" spans="1:4" x14ac:dyDescent="0.25">
      <c r="A59" s="32" t="s">
        <v>3</v>
      </c>
      <c r="B59" s="11"/>
      <c r="C59" s="37" t="s">
        <v>11</v>
      </c>
      <c r="D59" s="14">
        <f>B58*0.03*(B59-B10)/365</f>
        <v>0</v>
      </c>
    </row>
    <row r="61" spans="1:4" x14ac:dyDescent="0.25">
      <c r="A61" s="31" t="s">
        <v>2</v>
      </c>
      <c r="B61" s="8"/>
      <c r="C61" s="37" t="s">
        <v>10</v>
      </c>
      <c r="D61" s="14">
        <f>B61*0.01*(B62-B10)/30.4566</f>
        <v>0</v>
      </c>
    </row>
    <row r="62" spans="1:4" x14ac:dyDescent="0.25">
      <c r="A62" s="32" t="s">
        <v>3</v>
      </c>
      <c r="B62" s="11"/>
      <c r="C62" s="37" t="s">
        <v>11</v>
      </c>
      <c r="D62" s="14">
        <f>B61*0.03*(B62-B10)/365</f>
        <v>0</v>
      </c>
    </row>
    <row r="63" spans="1:4" x14ac:dyDescent="0.25">
      <c r="A63" s="35"/>
      <c r="C63" s="39"/>
    </row>
    <row r="64" spans="1:4" hidden="1" x14ac:dyDescent="0.25">
      <c r="A64" s="31" t="s">
        <v>2</v>
      </c>
      <c r="B64" s="8"/>
      <c r="C64" s="37" t="s">
        <v>10</v>
      </c>
      <c r="D64" s="14">
        <f>B64*0.01*(B65-B62)/30.4566</f>
        <v>0</v>
      </c>
    </row>
    <row r="65" spans="1:4" hidden="1" x14ac:dyDescent="0.25">
      <c r="A65" s="32" t="s">
        <v>3</v>
      </c>
      <c r="B65" s="11"/>
      <c r="C65" s="37" t="s">
        <v>11</v>
      </c>
      <c r="D65" s="14">
        <f>B64*0.03*(B65-B62)/365</f>
        <v>0</v>
      </c>
    </row>
    <row r="66" spans="1:4" hidden="1" x14ac:dyDescent="0.25">
      <c r="A66" s="35"/>
      <c r="C66" s="39"/>
    </row>
    <row r="67" spans="1:4" hidden="1" x14ac:dyDescent="0.25">
      <c r="A67" s="31" t="s">
        <v>2</v>
      </c>
      <c r="B67" s="8"/>
      <c r="C67" s="37" t="s">
        <v>10</v>
      </c>
      <c r="D67" s="14">
        <f>B67*0.01*(B68-B65)/30.4566</f>
        <v>0</v>
      </c>
    </row>
    <row r="68" spans="1:4" hidden="1" x14ac:dyDescent="0.25">
      <c r="A68" s="32" t="s">
        <v>3</v>
      </c>
      <c r="B68" s="11"/>
      <c r="C68" s="37" t="s">
        <v>11</v>
      </c>
      <c r="D68" s="14">
        <f>B67*0.03*(B68-B65)/365</f>
        <v>0</v>
      </c>
    </row>
    <row r="69" spans="1:4" hidden="1" x14ac:dyDescent="0.25">
      <c r="A69" s="35"/>
      <c r="C69" s="39"/>
    </row>
    <row r="70" spans="1:4" hidden="1" x14ac:dyDescent="0.25">
      <c r="A70" s="31" t="s">
        <v>2</v>
      </c>
      <c r="B70" s="8"/>
      <c r="C70" s="37" t="s">
        <v>10</v>
      </c>
      <c r="D70" s="14">
        <f>B70*0.01*(B71-B68)/30.4566</f>
        <v>0</v>
      </c>
    </row>
    <row r="71" spans="1:4" hidden="1" x14ac:dyDescent="0.25">
      <c r="A71" s="32" t="s">
        <v>3</v>
      </c>
      <c r="B71" s="11"/>
      <c r="C71" s="37" t="s">
        <v>11</v>
      </c>
      <c r="D71" s="14">
        <f>B70*0.03*(B71-B68)/365</f>
        <v>0</v>
      </c>
    </row>
    <row r="72" spans="1:4" hidden="1" x14ac:dyDescent="0.25">
      <c r="A72" s="35"/>
      <c r="C72" s="39"/>
    </row>
    <row r="73" spans="1:4" hidden="1" x14ac:dyDescent="0.25">
      <c r="A73" s="31" t="s">
        <v>2</v>
      </c>
      <c r="B73" s="8"/>
      <c r="C73" s="37" t="s">
        <v>10</v>
      </c>
      <c r="D73" s="14">
        <f>B73*0.01*(B74-B71)/30.4566</f>
        <v>0</v>
      </c>
    </row>
    <row r="74" spans="1:4" hidden="1" x14ac:dyDescent="0.25">
      <c r="A74" s="32" t="s">
        <v>3</v>
      </c>
      <c r="B74" s="11"/>
      <c r="C74" s="37" t="s">
        <v>11</v>
      </c>
      <c r="D74" s="14">
        <f>B73*0.03*(B74-B71)/365</f>
        <v>0</v>
      </c>
    </row>
  </sheetData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C7" sqref="C7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7" ht="15.75" x14ac:dyDescent="0.25">
      <c r="A1" s="5" t="s">
        <v>14</v>
      </c>
      <c r="G1" s="4"/>
    </row>
    <row r="2" spans="1:7" ht="15.75" x14ac:dyDescent="0.25">
      <c r="A2" s="5"/>
      <c r="G2" s="4"/>
    </row>
    <row r="3" spans="1:7" ht="15.75" x14ac:dyDescent="0.25">
      <c r="A3" s="45" t="s">
        <v>17</v>
      </c>
      <c r="B3" s="57"/>
      <c r="C3" s="58"/>
      <c r="D3" s="58"/>
      <c r="E3" s="58"/>
      <c r="F3" s="59"/>
      <c r="G3" s="4"/>
    </row>
    <row r="4" spans="1:7" ht="18.75" x14ac:dyDescent="0.3">
      <c r="A4" s="44" t="s">
        <v>18</v>
      </c>
      <c r="B4" s="60"/>
      <c r="C4" s="58"/>
      <c r="D4" s="58"/>
      <c r="E4" s="58"/>
      <c r="F4" s="59"/>
      <c r="G4" s="4"/>
    </row>
    <row r="5" spans="1:7" ht="15.75" x14ac:dyDescent="0.25">
      <c r="A5" s="5"/>
      <c r="G5" s="4"/>
    </row>
    <row r="6" spans="1:7" ht="15.75" x14ac:dyDescent="0.25">
      <c r="A6" s="5"/>
      <c r="G6" s="4"/>
    </row>
    <row r="7" spans="1:7" ht="27" customHeight="1" x14ac:dyDescent="0.25">
      <c r="A7" s="1" t="s">
        <v>0</v>
      </c>
      <c r="B7" s="40">
        <v>11</v>
      </c>
      <c r="C7" s="43" t="s">
        <v>16</v>
      </c>
      <c r="D7" s="42"/>
      <c r="G7" s="4"/>
    </row>
    <row r="8" spans="1:7" ht="15.75" x14ac:dyDescent="0.25">
      <c r="B8" s="6"/>
      <c r="C8" s="6"/>
      <c r="F8" s="5" t="s">
        <v>4</v>
      </c>
    </row>
    <row r="9" spans="1:7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7" x14ac:dyDescent="0.25">
      <c r="A10" s="9" t="s">
        <v>5</v>
      </c>
      <c r="B10" s="11"/>
      <c r="C10" s="6"/>
      <c r="F10" s="9" t="s">
        <v>15</v>
      </c>
      <c r="G10" s="11"/>
    </row>
    <row r="11" spans="1:7" ht="15.75" x14ac:dyDescent="0.25">
      <c r="A11" s="5"/>
      <c r="B11" s="12"/>
      <c r="C11" s="6"/>
      <c r="F11" s="5"/>
      <c r="G11" s="13"/>
    </row>
    <row r="12" spans="1:7" ht="15.75" x14ac:dyDescent="0.25">
      <c r="A12" s="31" t="s">
        <v>2</v>
      </c>
      <c r="B12" s="8"/>
      <c r="C12" s="37" t="s">
        <v>10</v>
      </c>
      <c r="D12" s="14">
        <f>B12*0.005*(B13-B10)/30.4566</f>
        <v>0</v>
      </c>
      <c r="E12" s="15"/>
      <c r="F12" s="5"/>
      <c r="G12" s="13"/>
    </row>
    <row r="13" spans="1:7" x14ac:dyDescent="0.25">
      <c r="A13" s="32" t="s">
        <v>3</v>
      </c>
      <c r="B13" s="11"/>
      <c r="C13" s="37" t="s">
        <v>11</v>
      </c>
      <c r="D13" s="14">
        <f>B12*0.06*(B13-B10)/365</f>
        <v>0</v>
      </c>
      <c r="E13" s="15"/>
      <c r="F13" s="55" t="s">
        <v>4</v>
      </c>
      <c r="G13" s="56">
        <f>B9-B12-B15-B18-B21-B24-B27-B30-B33-B36-B39-B42-B45-B48-B51-B54-B57-B60-B63-B66-B69</f>
        <v>0</v>
      </c>
    </row>
    <row r="14" spans="1:7" x14ac:dyDescent="0.25">
      <c r="A14" s="33"/>
      <c r="B14" s="17"/>
      <c r="C14" s="38"/>
      <c r="F14" s="54" t="s">
        <v>10</v>
      </c>
      <c r="G14" s="56">
        <f>G13*0.005*(G10-B10)/30.4566</f>
        <v>0</v>
      </c>
    </row>
    <row r="15" spans="1:7" x14ac:dyDescent="0.25">
      <c r="A15" s="31" t="s">
        <v>2</v>
      </c>
      <c r="B15" s="8"/>
      <c r="C15" s="37" t="s">
        <v>10</v>
      </c>
      <c r="D15" s="14">
        <f>B15*0.005*(B16-B10)/30.4566</f>
        <v>0</v>
      </c>
      <c r="E15" s="15"/>
      <c r="F15" s="54" t="s">
        <v>11</v>
      </c>
      <c r="G15" s="56">
        <f>G13*0.06*(G10-B10)/365</f>
        <v>0</v>
      </c>
    </row>
    <row r="16" spans="1:7" x14ac:dyDescent="0.25">
      <c r="A16" s="32" t="s">
        <v>3</v>
      </c>
      <c r="B16" s="11"/>
      <c r="C16" s="37" t="s">
        <v>11</v>
      </c>
      <c r="D16" s="14">
        <f>B15*0.06*(B16-B10)/365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B18*0.005*(B19-B10)/30.4566</f>
        <v>0</v>
      </c>
      <c r="F18" s="21" t="s">
        <v>12</v>
      </c>
      <c r="G18" s="28">
        <f>D12+D15+D18+D21+D24+D27+D30+D33+G14+D36+D39+D42+D45+D48+D51+D54+D57+D60+D63+D66+D69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B18*0.06*(B19-B10)/365</f>
        <v>0</v>
      </c>
      <c r="E19" s="15"/>
      <c r="F19" s="23" t="s">
        <v>7</v>
      </c>
      <c r="G19" s="28">
        <f>D13+D16+D19+D22+D25+D28+D31+D34+G15+D37+D40+D43+D46+D49+D52+D55+D58+D61+D64+D67+D70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B21*0.005*(B22-B10)/30.4566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B21*0.06*(B22-B10)/365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B24*0.005*(B25-B10)/30.4566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B24*0.06*(B25-B10)/365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B27*0.005*(B28-B10)/30.4566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B27*0.06*(B28-B10)/365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B30*0.005*(B31-B10)/30.4566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B30*0.06*(B31-B10)/365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B33*0.005*(B34-B10)/30.4566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B33*0.06*(B34-B10)/365</f>
        <v>0</v>
      </c>
    </row>
    <row r="35" spans="1:5" x14ac:dyDescent="0.25">
      <c r="A35" s="32"/>
      <c r="B35" s="47"/>
      <c r="C35" s="37"/>
      <c r="D35" s="15"/>
    </row>
    <row r="36" spans="1:5" x14ac:dyDescent="0.25">
      <c r="A36" s="31" t="s">
        <v>2</v>
      </c>
      <c r="B36" s="8"/>
      <c r="C36" s="37" t="s">
        <v>10</v>
      </c>
      <c r="D36" s="14">
        <f>B36*0.005*(B37-B10)/30.4566</f>
        <v>0</v>
      </c>
      <c r="E36" s="15"/>
    </row>
    <row r="37" spans="1:5" x14ac:dyDescent="0.25">
      <c r="A37" s="32" t="s">
        <v>3</v>
      </c>
      <c r="B37" s="11"/>
      <c r="C37" s="37" t="s">
        <v>11</v>
      </c>
      <c r="D37" s="14">
        <f>B36*0.06*(B37-B10)/365</f>
        <v>0</v>
      </c>
      <c r="E37" s="15"/>
    </row>
    <row r="38" spans="1:5" x14ac:dyDescent="0.25">
      <c r="A38" s="35"/>
      <c r="C38" s="39"/>
    </row>
    <row r="39" spans="1:5" x14ac:dyDescent="0.25">
      <c r="A39" s="31" t="s">
        <v>2</v>
      </c>
      <c r="B39" s="8"/>
      <c r="C39" s="37" t="s">
        <v>10</v>
      </c>
      <c r="D39" s="14">
        <f>B39*0.005*(B40-B10)/30.4566</f>
        <v>0</v>
      </c>
    </row>
    <row r="40" spans="1:5" x14ac:dyDescent="0.25">
      <c r="A40" s="32" t="s">
        <v>3</v>
      </c>
      <c r="B40" s="11"/>
      <c r="C40" s="37" t="s">
        <v>11</v>
      </c>
      <c r="D40" s="14">
        <f>B39*0.06*(B40-B10)/365</f>
        <v>0</v>
      </c>
      <c r="E40" s="15"/>
    </row>
    <row r="41" spans="1:5" x14ac:dyDescent="0.25">
      <c r="A41" s="35"/>
      <c r="C41" s="39"/>
      <c r="E41" s="15"/>
    </row>
    <row r="42" spans="1:5" x14ac:dyDescent="0.25">
      <c r="A42" s="31" t="s">
        <v>2</v>
      </c>
      <c r="B42" s="8"/>
      <c r="C42" s="37" t="s">
        <v>10</v>
      </c>
      <c r="D42" s="14">
        <f>B42*0.005*(B43-B10)/30.4566</f>
        <v>0</v>
      </c>
    </row>
    <row r="43" spans="1:5" x14ac:dyDescent="0.25">
      <c r="A43" s="32" t="s">
        <v>3</v>
      </c>
      <c r="B43" s="11"/>
      <c r="C43" s="37" t="s">
        <v>11</v>
      </c>
      <c r="D43" s="14">
        <f>B42*0.06*(B43-B10)/365</f>
        <v>0</v>
      </c>
    </row>
    <row r="44" spans="1:5" x14ac:dyDescent="0.25">
      <c r="A44" s="35"/>
      <c r="C44" s="39"/>
    </row>
    <row r="45" spans="1:5" x14ac:dyDescent="0.25">
      <c r="A45" s="31" t="s">
        <v>2</v>
      </c>
      <c r="B45" s="8"/>
      <c r="C45" s="37" t="s">
        <v>10</v>
      </c>
      <c r="D45" s="14">
        <f>B45*0.005*(B46-B10)/30.4566</f>
        <v>0</v>
      </c>
    </row>
    <row r="46" spans="1:5" x14ac:dyDescent="0.25">
      <c r="A46" s="32" t="s">
        <v>3</v>
      </c>
      <c r="B46" s="11"/>
      <c r="C46" s="37" t="s">
        <v>11</v>
      </c>
      <c r="D46" s="14">
        <f>B45*0.06*(B46-B10)/365</f>
        <v>0</v>
      </c>
    </row>
    <row r="47" spans="1:5" x14ac:dyDescent="0.25">
      <c r="A47" s="35"/>
      <c r="C47" s="39"/>
    </row>
    <row r="48" spans="1:5" x14ac:dyDescent="0.25">
      <c r="A48" s="31" t="s">
        <v>2</v>
      </c>
      <c r="B48" s="8"/>
      <c r="C48" s="37" t="s">
        <v>10</v>
      </c>
      <c r="D48" s="14">
        <f>B48*0.005*(B49-B10)/30.4566</f>
        <v>0</v>
      </c>
    </row>
    <row r="49" spans="1:5" x14ac:dyDescent="0.25">
      <c r="A49" s="32" t="s">
        <v>3</v>
      </c>
      <c r="B49" s="11"/>
      <c r="C49" s="37" t="s">
        <v>11</v>
      </c>
      <c r="D49" s="14">
        <f>B48*0.06*(B49-B10)/365</f>
        <v>0</v>
      </c>
    </row>
    <row r="50" spans="1:5" s="51" customFormat="1" x14ac:dyDescent="0.25">
      <c r="A50" s="31"/>
      <c r="B50" s="47"/>
      <c r="C50" s="48"/>
      <c r="D50" s="49"/>
      <c r="E50" s="50"/>
    </row>
    <row r="51" spans="1:5" s="51" customFormat="1" x14ac:dyDescent="0.25">
      <c r="A51" s="31" t="s">
        <v>2</v>
      </c>
      <c r="B51" s="8"/>
      <c r="C51" s="37" t="s">
        <v>10</v>
      </c>
      <c r="D51" s="14">
        <f>B51*0.005*(B52-B31)/30.4566</f>
        <v>0</v>
      </c>
      <c r="E51" s="50"/>
    </row>
    <row r="52" spans="1:5" s="51" customFormat="1" x14ac:dyDescent="0.25">
      <c r="A52" s="32" t="s">
        <v>3</v>
      </c>
      <c r="B52" s="11"/>
      <c r="C52" s="37" t="s">
        <v>11</v>
      </c>
      <c r="D52" s="14">
        <f>B51*0.06*(B52-B31)/365</f>
        <v>0</v>
      </c>
      <c r="E52" s="50"/>
    </row>
    <row r="53" spans="1:5" s="51" customFormat="1" x14ac:dyDescent="0.25">
      <c r="A53" s="35"/>
      <c r="B53" s="2"/>
      <c r="C53" s="39"/>
      <c r="D53" s="3"/>
      <c r="E53" s="50"/>
    </row>
    <row r="54" spans="1:5" s="51" customFormat="1" x14ac:dyDescent="0.25">
      <c r="A54" s="31" t="s">
        <v>2</v>
      </c>
      <c r="B54" s="8"/>
      <c r="C54" s="37" t="s">
        <v>10</v>
      </c>
      <c r="D54" s="14">
        <f>B54*0.005*(B55-B31)/30.4566</f>
        <v>0</v>
      </c>
      <c r="E54" s="50"/>
    </row>
    <row r="55" spans="1:5" s="51" customFormat="1" x14ac:dyDescent="0.25">
      <c r="A55" s="32" t="s">
        <v>3</v>
      </c>
      <c r="B55" s="11"/>
      <c r="C55" s="37" t="s">
        <v>11</v>
      </c>
      <c r="D55" s="14">
        <f>B54*0.06*(B55-B31)/365</f>
        <v>0</v>
      </c>
      <c r="E55" s="50"/>
    </row>
    <row r="56" spans="1:5" s="51" customFormat="1" x14ac:dyDescent="0.25">
      <c r="A56" s="32"/>
      <c r="B56" s="47"/>
      <c r="C56" s="37"/>
      <c r="D56" s="15"/>
      <c r="E56" s="50"/>
    </row>
    <row r="57" spans="1:5" s="51" customFormat="1" x14ac:dyDescent="0.25">
      <c r="A57" s="31" t="s">
        <v>2</v>
      </c>
      <c r="B57" s="8"/>
      <c r="C57" s="37" t="s">
        <v>10</v>
      </c>
      <c r="D57" s="14">
        <f>B57*0.005*(B58-B31)/30.4566</f>
        <v>0</v>
      </c>
      <c r="E57" s="50"/>
    </row>
    <row r="58" spans="1:5" s="51" customFormat="1" x14ac:dyDescent="0.25">
      <c r="A58" s="32" t="s">
        <v>3</v>
      </c>
      <c r="B58" s="11"/>
      <c r="C58" s="37" t="s">
        <v>11</v>
      </c>
      <c r="D58" s="14">
        <f>B57*0.06*(B58-B31)/365</f>
        <v>0</v>
      </c>
      <c r="E58" s="50"/>
    </row>
    <row r="59" spans="1:5" s="51" customFormat="1" x14ac:dyDescent="0.25">
      <c r="A59" s="35"/>
      <c r="B59" s="2"/>
      <c r="C59" s="39"/>
      <c r="D59" s="3"/>
      <c r="E59" s="50"/>
    </row>
    <row r="60" spans="1:5" s="51" customFormat="1" x14ac:dyDescent="0.25">
      <c r="A60" s="31" t="s">
        <v>2</v>
      </c>
      <c r="B60" s="8"/>
      <c r="C60" s="37" t="s">
        <v>10</v>
      </c>
      <c r="D60" s="14">
        <f>B60*0.005*(B61-B31)/30.4566</f>
        <v>0</v>
      </c>
      <c r="E60" s="50"/>
    </row>
    <row r="61" spans="1:5" s="51" customFormat="1" x14ac:dyDescent="0.25">
      <c r="A61" s="32" t="s">
        <v>3</v>
      </c>
      <c r="B61" s="11"/>
      <c r="C61" s="37" t="s">
        <v>11</v>
      </c>
      <c r="D61" s="14">
        <f>B60*0.06*(B61-B31)/365</f>
        <v>0</v>
      </c>
      <c r="E61" s="50"/>
    </row>
    <row r="62" spans="1:5" s="51" customFormat="1" x14ac:dyDescent="0.25">
      <c r="A62" s="35"/>
      <c r="B62" s="2"/>
      <c r="C62" s="39"/>
      <c r="D62" s="3"/>
      <c r="E62" s="50"/>
    </row>
    <row r="63" spans="1:5" s="51" customFormat="1" x14ac:dyDescent="0.25">
      <c r="A63" s="31" t="s">
        <v>2</v>
      </c>
      <c r="B63" s="8"/>
      <c r="C63" s="37" t="s">
        <v>10</v>
      </c>
      <c r="D63" s="14">
        <f>B63*0.005*(B64-B31)/30.4566</f>
        <v>0</v>
      </c>
      <c r="E63" s="50"/>
    </row>
    <row r="64" spans="1:5" s="51" customFormat="1" hidden="1" x14ac:dyDescent="0.25">
      <c r="A64" s="32" t="s">
        <v>3</v>
      </c>
      <c r="B64" s="11"/>
      <c r="C64" s="37" t="s">
        <v>11</v>
      </c>
      <c r="D64" s="14">
        <f>B63*0.06*(B64-B31)/365</f>
        <v>0</v>
      </c>
      <c r="E64" s="50"/>
    </row>
    <row r="65" spans="1:5" s="51" customFormat="1" hidden="1" x14ac:dyDescent="0.25">
      <c r="A65" s="35"/>
      <c r="B65" s="2"/>
      <c r="C65" s="39"/>
      <c r="D65" s="3"/>
      <c r="E65" s="50"/>
    </row>
    <row r="66" spans="1:5" s="51" customFormat="1" hidden="1" x14ac:dyDescent="0.25">
      <c r="A66" s="31" t="s">
        <v>2</v>
      </c>
      <c r="B66" s="8"/>
      <c r="C66" s="37" t="s">
        <v>10</v>
      </c>
      <c r="D66" s="14">
        <f>B66*0.005*(B67-B31)/30.4566</f>
        <v>0</v>
      </c>
      <c r="E66" s="50"/>
    </row>
    <row r="67" spans="1:5" s="51" customFormat="1" hidden="1" x14ac:dyDescent="0.25">
      <c r="A67" s="32" t="s">
        <v>3</v>
      </c>
      <c r="B67" s="11"/>
      <c r="C67" s="37" t="s">
        <v>11</v>
      </c>
      <c r="D67" s="14">
        <f>B66*0.06*(B67-B31)/365</f>
        <v>0</v>
      </c>
      <c r="E67" s="50"/>
    </row>
    <row r="68" spans="1:5" s="51" customFormat="1" hidden="1" x14ac:dyDescent="0.25">
      <c r="A68" s="35"/>
      <c r="B68" s="2"/>
      <c r="C68" s="39"/>
      <c r="D68" s="3"/>
      <c r="E68" s="50"/>
    </row>
    <row r="69" spans="1:5" s="51" customFormat="1" hidden="1" x14ac:dyDescent="0.25">
      <c r="A69" s="31" t="s">
        <v>2</v>
      </c>
      <c r="B69" s="8"/>
      <c r="C69" s="37" t="s">
        <v>10</v>
      </c>
      <c r="D69" s="14">
        <f>B69*0.005*(B70-B31)/30.4566</f>
        <v>0</v>
      </c>
      <c r="E69" s="50"/>
    </row>
    <row r="70" spans="1:5" s="51" customFormat="1" hidden="1" x14ac:dyDescent="0.25">
      <c r="A70" s="32" t="s">
        <v>3</v>
      </c>
      <c r="B70" s="11"/>
      <c r="C70" s="37" t="s">
        <v>11</v>
      </c>
      <c r="D70" s="14">
        <f>B69*0.06*(B70-B31)/365</f>
        <v>0</v>
      </c>
      <c r="E70" s="50"/>
    </row>
    <row r="71" spans="1:5" hidden="1" x14ac:dyDescent="0.25">
      <c r="A71" s="36" t="s">
        <v>9</v>
      </c>
      <c r="B71" s="27">
        <f>(B70-B10)/30</f>
        <v>0</v>
      </c>
    </row>
    <row r="72" spans="1:5" hidden="1" x14ac:dyDescent="0.25"/>
    <row r="73" spans="1:5" hidden="1" x14ac:dyDescent="0.25"/>
    <row r="74" spans="1:5" hidden="1" x14ac:dyDescent="0.25"/>
    <row r="75" spans="1:5" x14ac:dyDescent="0.25">
      <c r="B75"/>
      <c r="C75"/>
      <c r="D75"/>
    </row>
    <row r="76" spans="1:5" x14ac:dyDescent="0.25">
      <c r="B76"/>
      <c r="C76"/>
      <c r="D76"/>
    </row>
  </sheetData>
  <mergeCells count="3">
    <mergeCell ref="H17:J18"/>
    <mergeCell ref="B3:F3"/>
    <mergeCell ref="B4:F4"/>
  </mergeCells>
  <pageMargins left="0.7" right="0.7" top="0.75" bottom="0.5" header="0.3" footer="0.3"/>
  <pageSetup scale="7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C7" sqref="C7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7" ht="15.75" x14ac:dyDescent="0.25">
      <c r="A1" s="5" t="s">
        <v>14</v>
      </c>
      <c r="G1" s="4"/>
    </row>
    <row r="2" spans="1:7" ht="15.75" x14ac:dyDescent="0.25">
      <c r="A2" s="5"/>
      <c r="G2" s="4"/>
    </row>
    <row r="3" spans="1:7" ht="15.75" x14ac:dyDescent="0.25">
      <c r="A3" s="45" t="s">
        <v>17</v>
      </c>
      <c r="B3" s="57"/>
      <c r="C3" s="58"/>
      <c r="D3" s="58"/>
      <c r="E3" s="58"/>
      <c r="F3" s="59"/>
      <c r="G3" s="4"/>
    </row>
    <row r="4" spans="1:7" ht="18.75" x14ac:dyDescent="0.3">
      <c r="A4" s="44" t="s">
        <v>18</v>
      </c>
      <c r="B4" s="60"/>
      <c r="C4" s="58"/>
      <c r="D4" s="58"/>
      <c r="E4" s="58"/>
      <c r="F4" s="59"/>
      <c r="G4" s="4"/>
    </row>
    <row r="5" spans="1:7" ht="15.75" x14ac:dyDescent="0.25">
      <c r="A5" s="5"/>
      <c r="G5" s="4"/>
    </row>
    <row r="6" spans="1:7" ht="15.75" x14ac:dyDescent="0.25">
      <c r="A6" s="5"/>
      <c r="G6" s="4"/>
    </row>
    <row r="7" spans="1:7" ht="27" customHeight="1" x14ac:dyDescent="0.25">
      <c r="A7" s="1" t="s">
        <v>0</v>
      </c>
      <c r="B7" s="40">
        <v>10</v>
      </c>
      <c r="C7" s="43" t="s">
        <v>16</v>
      </c>
      <c r="D7" s="42"/>
      <c r="G7" s="4"/>
    </row>
    <row r="8" spans="1:7" ht="15.75" x14ac:dyDescent="0.25">
      <c r="B8" s="6"/>
      <c r="C8" s="6"/>
      <c r="F8" s="5" t="s">
        <v>4</v>
      </c>
    </row>
    <row r="9" spans="1:7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7" x14ac:dyDescent="0.25">
      <c r="A10" s="9" t="s">
        <v>5</v>
      </c>
      <c r="B10" s="11"/>
      <c r="C10" s="6"/>
      <c r="F10" s="9" t="s">
        <v>15</v>
      </c>
      <c r="G10" s="11"/>
    </row>
    <row r="11" spans="1:7" ht="15.75" x14ac:dyDescent="0.25">
      <c r="A11" s="5"/>
      <c r="B11" s="12"/>
      <c r="C11" s="6"/>
      <c r="F11" s="5"/>
      <c r="G11" s="13"/>
    </row>
    <row r="12" spans="1:7" ht="15.75" x14ac:dyDescent="0.25">
      <c r="A12" s="31" t="s">
        <v>2</v>
      </c>
      <c r="B12" s="8"/>
      <c r="C12" s="37" t="s">
        <v>10</v>
      </c>
      <c r="D12" s="14">
        <f>B12*0.005*(B13-B10)/30.4566</f>
        <v>0</v>
      </c>
      <c r="E12" s="15"/>
      <c r="F12" s="5"/>
      <c r="G12" s="13"/>
    </row>
    <row r="13" spans="1:7" x14ac:dyDescent="0.25">
      <c r="A13" s="32" t="s">
        <v>3</v>
      </c>
      <c r="B13" s="11"/>
      <c r="C13" s="37" t="s">
        <v>11</v>
      </c>
      <c r="D13" s="14">
        <f>B12*0.06*(B13-B10)/365</f>
        <v>0</v>
      </c>
      <c r="E13" s="15"/>
      <c r="F13" s="55" t="s">
        <v>4</v>
      </c>
      <c r="G13" s="56">
        <f>B9-B12-B15-B18-B21-B24-B27-B30-B33-B36-B39-B42-B45-B48-B51-B54-B57-B60-B63-B66-B69</f>
        <v>0</v>
      </c>
    </row>
    <row r="14" spans="1:7" x14ac:dyDescent="0.25">
      <c r="A14" s="33"/>
      <c r="B14" s="17"/>
      <c r="C14" s="38"/>
      <c r="F14" s="54" t="s">
        <v>10</v>
      </c>
      <c r="G14" s="56">
        <f>G13*0.005*(G10-B10)/30.4566</f>
        <v>0</v>
      </c>
    </row>
    <row r="15" spans="1:7" x14ac:dyDescent="0.25">
      <c r="A15" s="31" t="s">
        <v>2</v>
      </c>
      <c r="B15" s="8"/>
      <c r="C15" s="37" t="s">
        <v>10</v>
      </c>
      <c r="D15" s="14">
        <f>B15*0.005*(B16-B10)/30.4566</f>
        <v>0</v>
      </c>
      <c r="E15" s="15"/>
      <c r="F15" s="54" t="s">
        <v>11</v>
      </c>
      <c r="G15" s="56">
        <f>G13*0.06*(G10-B10)/365</f>
        <v>0</v>
      </c>
    </row>
    <row r="16" spans="1:7" x14ac:dyDescent="0.25">
      <c r="A16" s="32" t="s">
        <v>3</v>
      </c>
      <c r="B16" s="11"/>
      <c r="C16" s="37" t="s">
        <v>11</v>
      </c>
      <c r="D16" s="14">
        <f>B15*0.06*(B16-B10)/365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B18*0.005*(B19-B10)/30.4566</f>
        <v>0</v>
      </c>
      <c r="F18" s="21" t="s">
        <v>12</v>
      </c>
      <c r="G18" s="28">
        <f>D12+D15+D18+D21+D24+D27+D30+D33+G14+D36+D39+D42+D45+D48+D51+D54+D57+D60+D63+D66+D69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B18*0.06*(B19-B10)/365</f>
        <v>0</v>
      </c>
      <c r="E19" s="15"/>
      <c r="F19" s="23" t="s">
        <v>7</v>
      </c>
      <c r="G19" s="28">
        <f>D13+D16+D19+D22+D25+D28+D31+D34+G15+D37+D40+D43+D46+D49+D52+D55+D58+D61+D64+D67+D70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B21*0.005*(B22-B10)/30.4566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B21*0.06*(B22-B10)/365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B24*0.005*(B25-B10)/30.4566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B24*0.06*(B25-B10)/365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B27*0.005*(B28-B10)/30.4566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B27*0.06*(B28-B10)/365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B30*0.005*(B31-B10)/30.4566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B30*0.06*(B31-B10)/365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B33*0.005*(B34-B10)/30.4566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B33*0.06*(B34-B10)/365</f>
        <v>0</v>
      </c>
    </row>
    <row r="35" spans="1:5" x14ac:dyDescent="0.25">
      <c r="A35" s="32"/>
      <c r="B35" s="47"/>
      <c r="C35" s="37"/>
      <c r="D35" s="15"/>
    </row>
    <row r="36" spans="1:5" x14ac:dyDescent="0.25">
      <c r="A36" s="31" t="s">
        <v>2</v>
      </c>
      <c r="B36" s="8"/>
      <c r="C36" s="37" t="s">
        <v>10</v>
      </c>
      <c r="D36" s="14">
        <f>B36*0.005*(B37-B10)/30.4566</f>
        <v>0</v>
      </c>
      <c r="E36" s="15"/>
    </row>
    <row r="37" spans="1:5" x14ac:dyDescent="0.25">
      <c r="A37" s="32" t="s">
        <v>3</v>
      </c>
      <c r="B37" s="11"/>
      <c r="C37" s="37" t="s">
        <v>11</v>
      </c>
      <c r="D37" s="14">
        <f>B36*0.06*(B37-B10)/365</f>
        <v>0</v>
      </c>
      <c r="E37" s="15"/>
    </row>
    <row r="38" spans="1:5" x14ac:dyDescent="0.25">
      <c r="A38" s="35"/>
      <c r="C38" s="39"/>
    </row>
    <row r="39" spans="1:5" x14ac:dyDescent="0.25">
      <c r="A39" s="31" t="s">
        <v>2</v>
      </c>
      <c r="B39" s="8"/>
      <c r="C39" s="37" t="s">
        <v>10</v>
      </c>
      <c r="D39" s="14">
        <f>B39*0.005*(B40-B10)/30.4566</f>
        <v>0</v>
      </c>
    </row>
    <row r="40" spans="1:5" x14ac:dyDescent="0.25">
      <c r="A40" s="32" t="s">
        <v>3</v>
      </c>
      <c r="B40" s="11"/>
      <c r="C40" s="37" t="s">
        <v>11</v>
      </c>
      <c r="D40" s="14">
        <f>B39*0.06*(B40-B10)/365</f>
        <v>0</v>
      </c>
      <c r="E40" s="15"/>
    </row>
    <row r="41" spans="1:5" x14ac:dyDescent="0.25">
      <c r="A41" s="35"/>
      <c r="C41" s="39"/>
      <c r="E41" s="15"/>
    </row>
    <row r="42" spans="1:5" x14ac:dyDescent="0.25">
      <c r="A42" s="31" t="s">
        <v>2</v>
      </c>
      <c r="B42" s="8"/>
      <c r="C42" s="37" t="s">
        <v>10</v>
      </c>
      <c r="D42" s="14">
        <f>B42*0.005*(B43-B10)/30.4566</f>
        <v>0</v>
      </c>
    </row>
    <row r="43" spans="1:5" x14ac:dyDescent="0.25">
      <c r="A43" s="32" t="s">
        <v>3</v>
      </c>
      <c r="B43" s="11"/>
      <c r="C43" s="37" t="s">
        <v>11</v>
      </c>
      <c r="D43" s="14">
        <f>B42*0.06*(B43-B10)/365</f>
        <v>0</v>
      </c>
    </row>
    <row r="44" spans="1:5" x14ac:dyDescent="0.25">
      <c r="A44" s="35"/>
      <c r="C44" s="39"/>
    </row>
    <row r="45" spans="1:5" x14ac:dyDescent="0.25">
      <c r="A45" s="31" t="s">
        <v>2</v>
      </c>
      <c r="B45" s="8"/>
      <c r="C45" s="37" t="s">
        <v>10</v>
      </c>
      <c r="D45" s="14">
        <f>B45*0.005*(B46-B10)/30.4566</f>
        <v>0</v>
      </c>
    </row>
    <row r="46" spans="1:5" x14ac:dyDescent="0.25">
      <c r="A46" s="32" t="s">
        <v>3</v>
      </c>
      <c r="B46" s="11"/>
      <c r="C46" s="37" t="s">
        <v>11</v>
      </c>
      <c r="D46" s="14">
        <f>B45*0.06*(B46-B10)/365</f>
        <v>0</v>
      </c>
    </row>
    <row r="47" spans="1:5" x14ac:dyDescent="0.25">
      <c r="A47" s="35"/>
      <c r="C47" s="39"/>
    </row>
    <row r="48" spans="1:5" x14ac:dyDescent="0.25">
      <c r="A48" s="31" t="s">
        <v>2</v>
      </c>
      <c r="B48" s="8"/>
      <c r="C48" s="37" t="s">
        <v>10</v>
      </c>
      <c r="D48" s="14">
        <f>B48*0.005*(B49-B10)/30.4566</f>
        <v>0</v>
      </c>
    </row>
    <row r="49" spans="1:5" x14ac:dyDescent="0.25">
      <c r="A49" s="32" t="s">
        <v>3</v>
      </c>
      <c r="B49" s="11"/>
      <c r="C49" s="37" t="s">
        <v>11</v>
      </c>
      <c r="D49" s="14">
        <f>B48*0.06*(B49-B10)/365</f>
        <v>0</v>
      </c>
    </row>
    <row r="50" spans="1:5" s="51" customFormat="1" x14ac:dyDescent="0.25">
      <c r="A50" s="31"/>
      <c r="B50" s="47"/>
      <c r="C50" s="48"/>
      <c r="D50" s="49"/>
      <c r="E50" s="50"/>
    </row>
    <row r="51" spans="1:5" s="51" customFormat="1" x14ac:dyDescent="0.25">
      <c r="A51" s="31" t="s">
        <v>2</v>
      </c>
      <c r="B51" s="8"/>
      <c r="C51" s="37" t="s">
        <v>10</v>
      </c>
      <c r="D51" s="14">
        <f>B51*0.005*(B52-B31)/30.4566</f>
        <v>0</v>
      </c>
      <c r="E51" s="50"/>
    </row>
    <row r="52" spans="1:5" s="51" customFormat="1" x14ac:dyDescent="0.25">
      <c r="A52" s="32" t="s">
        <v>3</v>
      </c>
      <c r="B52" s="11"/>
      <c r="C52" s="37" t="s">
        <v>11</v>
      </c>
      <c r="D52" s="14">
        <f>B51*0.06*(B52-B31)/365</f>
        <v>0</v>
      </c>
      <c r="E52" s="50"/>
    </row>
    <row r="53" spans="1:5" s="51" customFormat="1" x14ac:dyDescent="0.25">
      <c r="A53" s="35"/>
      <c r="B53" s="2"/>
      <c r="C53" s="39"/>
      <c r="D53" s="3"/>
      <c r="E53" s="50"/>
    </row>
    <row r="54" spans="1:5" s="51" customFormat="1" x14ac:dyDescent="0.25">
      <c r="A54" s="31" t="s">
        <v>2</v>
      </c>
      <c r="B54" s="8"/>
      <c r="C54" s="37" t="s">
        <v>10</v>
      </c>
      <c r="D54" s="14">
        <f>B54*0.005*(B55-B31)/30.4566</f>
        <v>0</v>
      </c>
      <c r="E54" s="50"/>
    </row>
    <row r="55" spans="1:5" s="51" customFormat="1" x14ac:dyDescent="0.25">
      <c r="A55" s="32" t="s">
        <v>3</v>
      </c>
      <c r="B55" s="11"/>
      <c r="C55" s="37" t="s">
        <v>11</v>
      </c>
      <c r="D55" s="14">
        <f>B54*0.06*(B55-B31)/365</f>
        <v>0</v>
      </c>
      <c r="E55" s="50"/>
    </row>
    <row r="56" spans="1:5" s="51" customFormat="1" x14ac:dyDescent="0.25">
      <c r="A56" s="32"/>
      <c r="B56" s="47"/>
      <c r="C56" s="37"/>
      <c r="D56" s="15"/>
      <c r="E56" s="50"/>
    </row>
    <row r="57" spans="1:5" s="51" customFormat="1" x14ac:dyDescent="0.25">
      <c r="A57" s="31" t="s">
        <v>2</v>
      </c>
      <c r="B57" s="8"/>
      <c r="C57" s="37" t="s">
        <v>10</v>
      </c>
      <c r="D57" s="14">
        <f>B57*0.005*(B58-B31)/30.4566</f>
        <v>0</v>
      </c>
      <c r="E57" s="50"/>
    </row>
    <row r="58" spans="1:5" s="51" customFormat="1" x14ac:dyDescent="0.25">
      <c r="A58" s="32" t="s">
        <v>3</v>
      </c>
      <c r="B58" s="11"/>
      <c r="C58" s="37" t="s">
        <v>11</v>
      </c>
      <c r="D58" s="14">
        <f>B57*0.06*(B58-B31)/365</f>
        <v>0</v>
      </c>
      <c r="E58" s="50"/>
    </row>
    <row r="59" spans="1:5" s="51" customFormat="1" x14ac:dyDescent="0.25">
      <c r="A59" s="35"/>
      <c r="B59" s="2"/>
      <c r="C59" s="39"/>
      <c r="D59" s="3"/>
      <c r="E59" s="50"/>
    </row>
    <row r="60" spans="1:5" s="51" customFormat="1" x14ac:dyDescent="0.25">
      <c r="A60" s="31" t="s">
        <v>2</v>
      </c>
      <c r="B60" s="8"/>
      <c r="C60" s="37" t="s">
        <v>10</v>
      </c>
      <c r="D60" s="14">
        <f>B60*0.005*(B61-B31)/30.4566</f>
        <v>0</v>
      </c>
      <c r="E60" s="50"/>
    </row>
    <row r="61" spans="1:5" s="51" customFormat="1" x14ac:dyDescent="0.25">
      <c r="A61" s="32" t="s">
        <v>3</v>
      </c>
      <c r="B61" s="11"/>
      <c r="C61" s="37" t="s">
        <v>11</v>
      </c>
      <c r="D61" s="14">
        <f>B60*0.06*(B61-B31)/365</f>
        <v>0</v>
      </c>
      <c r="E61" s="50"/>
    </row>
    <row r="62" spans="1:5" s="51" customFormat="1" x14ac:dyDescent="0.25">
      <c r="A62" s="35"/>
      <c r="B62" s="2"/>
      <c r="C62" s="39"/>
      <c r="D62" s="3"/>
      <c r="E62" s="50"/>
    </row>
    <row r="63" spans="1:5" s="51" customFormat="1" x14ac:dyDescent="0.25">
      <c r="A63" s="31" t="s">
        <v>2</v>
      </c>
      <c r="B63" s="8"/>
      <c r="C63" s="37" t="s">
        <v>10</v>
      </c>
      <c r="D63" s="14">
        <f>B63*0.005*(B64-B31)/30.4566</f>
        <v>0</v>
      </c>
      <c r="E63" s="50"/>
    </row>
    <row r="64" spans="1:5" s="51" customFormat="1" hidden="1" x14ac:dyDescent="0.25">
      <c r="A64" s="32" t="s">
        <v>3</v>
      </c>
      <c r="B64" s="11"/>
      <c r="C64" s="37" t="s">
        <v>11</v>
      </c>
      <c r="D64" s="14">
        <f>B63*0.06*(B64-B31)/365</f>
        <v>0</v>
      </c>
      <c r="E64" s="50"/>
    </row>
    <row r="65" spans="1:5" s="51" customFormat="1" hidden="1" x14ac:dyDescent="0.25">
      <c r="A65" s="35"/>
      <c r="B65" s="2"/>
      <c r="C65" s="39"/>
      <c r="D65" s="3"/>
      <c r="E65" s="50"/>
    </row>
    <row r="66" spans="1:5" s="51" customFormat="1" hidden="1" x14ac:dyDescent="0.25">
      <c r="A66" s="31" t="s">
        <v>2</v>
      </c>
      <c r="B66" s="8"/>
      <c r="C66" s="37" t="s">
        <v>10</v>
      </c>
      <c r="D66" s="14">
        <f>B66*0.005*(B67-B31)/30.4566</f>
        <v>0</v>
      </c>
      <c r="E66" s="50"/>
    </row>
    <row r="67" spans="1:5" s="51" customFormat="1" hidden="1" x14ac:dyDescent="0.25">
      <c r="A67" s="32" t="s">
        <v>3</v>
      </c>
      <c r="B67" s="11"/>
      <c r="C67" s="37" t="s">
        <v>11</v>
      </c>
      <c r="D67" s="14">
        <f>B66*0.06*(B67-B31)/365</f>
        <v>0</v>
      </c>
      <c r="E67" s="50"/>
    </row>
    <row r="68" spans="1:5" s="51" customFormat="1" hidden="1" x14ac:dyDescent="0.25">
      <c r="A68" s="35"/>
      <c r="B68" s="2"/>
      <c r="C68" s="39"/>
      <c r="D68" s="3"/>
      <c r="E68" s="50"/>
    </row>
    <row r="69" spans="1:5" s="51" customFormat="1" hidden="1" x14ac:dyDescent="0.25">
      <c r="A69" s="31" t="s">
        <v>2</v>
      </c>
      <c r="B69" s="8"/>
      <c r="C69" s="37" t="s">
        <v>10</v>
      </c>
      <c r="D69" s="14">
        <f>B69*0.005*(B70-B31)/30.4566</f>
        <v>0</v>
      </c>
      <c r="E69" s="50"/>
    </row>
    <row r="70" spans="1:5" s="51" customFormat="1" hidden="1" x14ac:dyDescent="0.25">
      <c r="A70" s="32" t="s">
        <v>3</v>
      </c>
      <c r="B70" s="11"/>
      <c r="C70" s="37" t="s">
        <v>11</v>
      </c>
      <c r="D70" s="14">
        <f>B69*0.06*(B70-B31)/365</f>
        <v>0</v>
      </c>
      <c r="E70" s="50"/>
    </row>
    <row r="71" spans="1:5" hidden="1" x14ac:dyDescent="0.25">
      <c r="A71" s="36" t="s">
        <v>9</v>
      </c>
      <c r="B71" s="27">
        <f>(B70-B10)/30</f>
        <v>0</v>
      </c>
    </row>
    <row r="72" spans="1:5" hidden="1" x14ac:dyDescent="0.25"/>
    <row r="73" spans="1:5" hidden="1" x14ac:dyDescent="0.25"/>
    <row r="74" spans="1:5" hidden="1" x14ac:dyDescent="0.25"/>
    <row r="75" spans="1:5" x14ac:dyDescent="0.25">
      <c r="B75"/>
      <c r="C75"/>
      <c r="D75"/>
    </row>
    <row r="76" spans="1:5" x14ac:dyDescent="0.25">
      <c r="B76"/>
      <c r="C76"/>
      <c r="D76"/>
    </row>
  </sheetData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C7" sqref="C7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7" ht="15.75" x14ac:dyDescent="0.25">
      <c r="A1" s="5" t="s">
        <v>14</v>
      </c>
      <c r="G1" s="4"/>
    </row>
    <row r="2" spans="1:7" ht="15.75" x14ac:dyDescent="0.25">
      <c r="A2" s="5"/>
      <c r="G2" s="4"/>
    </row>
    <row r="3" spans="1:7" ht="15.75" x14ac:dyDescent="0.25">
      <c r="A3" s="45" t="s">
        <v>17</v>
      </c>
      <c r="B3" s="57"/>
      <c r="C3" s="58"/>
      <c r="D3" s="58"/>
      <c r="E3" s="58"/>
      <c r="F3" s="59"/>
      <c r="G3" s="4"/>
    </row>
    <row r="4" spans="1:7" ht="18.75" x14ac:dyDescent="0.3">
      <c r="A4" s="44" t="s">
        <v>18</v>
      </c>
      <c r="B4" s="60"/>
      <c r="C4" s="58"/>
      <c r="D4" s="58"/>
      <c r="E4" s="58"/>
      <c r="F4" s="59"/>
      <c r="G4" s="4"/>
    </row>
    <row r="5" spans="1:7" ht="15.75" x14ac:dyDescent="0.25">
      <c r="A5" s="5"/>
      <c r="G5" s="4"/>
    </row>
    <row r="6" spans="1:7" ht="15.75" x14ac:dyDescent="0.25">
      <c r="A6" s="5"/>
      <c r="G6" s="4"/>
    </row>
    <row r="7" spans="1:7" ht="27" customHeight="1" x14ac:dyDescent="0.25">
      <c r="A7" s="1" t="s">
        <v>0</v>
      </c>
      <c r="B7" s="40">
        <v>9</v>
      </c>
      <c r="C7" s="43" t="s">
        <v>16</v>
      </c>
      <c r="D7" s="42"/>
      <c r="G7" s="4"/>
    </row>
    <row r="8" spans="1:7" ht="15.75" x14ac:dyDescent="0.25">
      <c r="B8" s="6"/>
      <c r="C8" s="6"/>
      <c r="F8" s="5" t="s">
        <v>4</v>
      </c>
    </row>
    <row r="9" spans="1:7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7" x14ac:dyDescent="0.25">
      <c r="A10" s="9" t="s">
        <v>5</v>
      </c>
      <c r="B10" s="11"/>
      <c r="C10" s="6"/>
      <c r="F10" s="9" t="s">
        <v>15</v>
      </c>
      <c r="G10" s="11"/>
    </row>
    <row r="11" spans="1:7" ht="15.75" x14ac:dyDescent="0.25">
      <c r="A11" s="5"/>
      <c r="B11" s="12"/>
      <c r="C11" s="6"/>
      <c r="F11" s="5"/>
      <c r="G11" s="13"/>
    </row>
    <row r="12" spans="1:7" ht="15.75" x14ac:dyDescent="0.25">
      <c r="A12" s="31" t="s">
        <v>2</v>
      </c>
      <c r="B12" s="8"/>
      <c r="C12" s="37" t="s">
        <v>10</v>
      </c>
      <c r="D12" s="14">
        <f>B12*0.005*(B13-B10)/30.4566</f>
        <v>0</v>
      </c>
      <c r="E12" s="15"/>
      <c r="F12" s="5"/>
      <c r="G12" s="13"/>
    </row>
    <row r="13" spans="1:7" x14ac:dyDescent="0.25">
      <c r="A13" s="32" t="s">
        <v>3</v>
      </c>
      <c r="B13" s="11"/>
      <c r="C13" s="37" t="s">
        <v>11</v>
      </c>
      <c r="D13" s="14">
        <f>B12*0.06*(B13-B10)/365</f>
        <v>0</v>
      </c>
      <c r="E13" s="15"/>
      <c r="F13" s="55" t="s">
        <v>4</v>
      </c>
      <c r="G13" s="56">
        <f>B9-B12-B15-B18-B21-B24-B27-B30-B33-B36-B39-B42-B45-B48-B51-B54-B57-B60-B63-B66-B69</f>
        <v>0</v>
      </c>
    </row>
    <row r="14" spans="1:7" x14ac:dyDescent="0.25">
      <c r="A14" s="33"/>
      <c r="B14" s="17"/>
      <c r="C14" s="38"/>
      <c r="F14" s="54" t="s">
        <v>10</v>
      </c>
      <c r="G14" s="56">
        <f>G13*0.005*(G10-B10)/30.4566</f>
        <v>0</v>
      </c>
    </row>
    <row r="15" spans="1:7" x14ac:dyDescent="0.25">
      <c r="A15" s="31" t="s">
        <v>2</v>
      </c>
      <c r="B15" s="8"/>
      <c r="C15" s="37" t="s">
        <v>10</v>
      </c>
      <c r="D15" s="14">
        <f>B15*0.005*(B16-B10)/30.4566</f>
        <v>0</v>
      </c>
      <c r="E15" s="15"/>
      <c r="F15" s="54" t="s">
        <v>11</v>
      </c>
      <c r="G15" s="56">
        <f>G13*0.06*(G10-B10)/365</f>
        <v>0</v>
      </c>
    </row>
    <row r="16" spans="1:7" x14ac:dyDescent="0.25">
      <c r="A16" s="32" t="s">
        <v>3</v>
      </c>
      <c r="B16" s="11"/>
      <c r="C16" s="37" t="s">
        <v>11</v>
      </c>
      <c r="D16" s="14">
        <f>B15*0.06*(B16-B10)/365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B18*0.005*(B19-B10)/30.4566</f>
        <v>0</v>
      </c>
      <c r="F18" s="21" t="s">
        <v>12</v>
      </c>
      <c r="G18" s="28">
        <f>D12+D15+D18+D21+D24+D27+D30+D33+G14+D36+D39+D42+D45+D48+D51+D54+D57+D60+D63+D66+D69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B18*0.06*(B19-B10)/365</f>
        <v>0</v>
      </c>
      <c r="E19" s="15"/>
      <c r="F19" s="23" t="s">
        <v>7</v>
      </c>
      <c r="G19" s="28">
        <f>D13+D16+D19+D22+D25+D28+D31+D34+G15+D37+D40+D43+D46+D49+D52+D55+D58+D61+D64+D67+D70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B21*0.005*(B22-B10)/30.4566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B21*0.06*(B22-B10)/365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B24*0.005*(B25-B10)/30.4566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B24*0.06*(B25-B10)/365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B27*0.005*(B28-B10)/30.4566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B27*0.06*(B28-B10)/365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B30*0.005*(B31-B10)/30.4566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B30*0.06*(B31-B10)/365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B33*0.005*(B34-B10)/30.4566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B33*0.06*(B34-B10)/365</f>
        <v>0</v>
      </c>
    </row>
    <row r="35" spans="1:5" x14ac:dyDescent="0.25">
      <c r="A35" s="32"/>
      <c r="B35" s="47"/>
      <c r="C35" s="37"/>
      <c r="D35" s="15"/>
    </row>
    <row r="36" spans="1:5" x14ac:dyDescent="0.25">
      <c r="A36" s="31" t="s">
        <v>2</v>
      </c>
      <c r="B36" s="8"/>
      <c r="C36" s="37" t="s">
        <v>10</v>
      </c>
      <c r="D36" s="14">
        <f>B36*0.005*(B37-B10)/30.4566</f>
        <v>0</v>
      </c>
      <c r="E36" s="15"/>
    </row>
    <row r="37" spans="1:5" x14ac:dyDescent="0.25">
      <c r="A37" s="32" t="s">
        <v>3</v>
      </c>
      <c r="B37" s="11"/>
      <c r="C37" s="37" t="s">
        <v>11</v>
      </c>
      <c r="D37" s="14">
        <f>B36*0.06*(B37-B10)/365</f>
        <v>0</v>
      </c>
      <c r="E37" s="15"/>
    </row>
    <row r="38" spans="1:5" x14ac:dyDescent="0.25">
      <c r="A38" s="35"/>
      <c r="C38" s="39"/>
    </row>
    <row r="39" spans="1:5" x14ac:dyDescent="0.25">
      <c r="A39" s="31" t="s">
        <v>2</v>
      </c>
      <c r="B39" s="8"/>
      <c r="C39" s="37" t="s">
        <v>10</v>
      </c>
      <c r="D39" s="14">
        <f>B39*0.005*(B40-B10)/30.4566</f>
        <v>0</v>
      </c>
    </row>
    <row r="40" spans="1:5" x14ac:dyDescent="0.25">
      <c r="A40" s="32" t="s">
        <v>3</v>
      </c>
      <c r="B40" s="11"/>
      <c r="C40" s="37" t="s">
        <v>11</v>
      </c>
      <c r="D40" s="14">
        <f>B39*0.06*(B40-B10)/365</f>
        <v>0</v>
      </c>
      <c r="E40" s="15"/>
    </row>
    <row r="41" spans="1:5" x14ac:dyDescent="0.25">
      <c r="A41" s="35"/>
      <c r="C41" s="39"/>
      <c r="E41" s="15"/>
    </row>
    <row r="42" spans="1:5" x14ac:dyDescent="0.25">
      <c r="A42" s="31" t="s">
        <v>2</v>
      </c>
      <c r="B42" s="8"/>
      <c r="C42" s="37" t="s">
        <v>10</v>
      </c>
      <c r="D42" s="14">
        <f>B42*0.005*(B43-B10)/30.4566</f>
        <v>0</v>
      </c>
    </row>
    <row r="43" spans="1:5" x14ac:dyDescent="0.25">
      <c r="A43" s="32" t="s">
        <v>3</v>
      </c>
      <c r="B43" s="11"/>
      <c r="C43" s="37" t="s">
        <v>11</v>
      </c>
      <c r="D43" s="14">
        <f>B42*0.06*(B43-B10)/365</f>
        <v>0</v>
      </c>
    </row>
    <row r="44" spans="1:5" x14ac:dyDescent="0.25">
      <c r="A44" s="35"/>
      <c r="C44" s="39"/>
    </row>
    <row r="45" spans="1:5" x14ac:dyDescent="0.25">
      <c r="A45" s="31" t="s">
        <v>2</v>
      </c>
      <c r="B45" s="8"/>
      <c r="C45" s="37" t="s">
        <v>10</v>
      </c>
      <c r="D45" s="14">
        <f>B45*0.005*(B46-B10)/30.4566</f>
        <v>0</v>
      </c>
    </row>
    <row r="46" spans="1:5" x14ac:dyDescent="0.25">
      <c r="A46" s="32" t="s">
        <v>3</v>
      </c>
      <c r="B46" s="11"/>
      <c r="C46" s="37" t="s">
        <v>11</v>
      </c>
      <c r="D46" s="14">
        <f>B45*0.06*(B46-B10)/365</f>
        <v>0</v>
      </c>
    </row>
    <row r="47" spans="1:5" x14ac:dyDescent="0.25">
      <c r="A47" s="35"/>
      <c r="C47" s="39"/>
    </row>
    <row r="48" spans="1:5" x14ac:dyDescent="0.25">
      <c r="A48" s="31" t="s">
        <v>2</v>
      </c>
      <c r="B48" s="8"/>
      <c r="C48" s="37" t="s">
        <v>10</v>
      </c>
      <c r="D48" s="14">
        <f>B48*0.005*(B49-B10)/30.4566</f>
        <v>0</v>
      </c>
    </row>
    <row r="49" spans="1:5" x14ac:dyDescent="0.25">
      <c r="A49" s="32" t="s">
        <v>3</v>
      </c>
      <c r="B49" s="11"/>
      <c r="C49" s="37" t="s">
        <v>11</v>
      </c>
      <c r="D49" s="14">
        <f>B48*0.06*(B49-B10)/365</f>
        <v>0</v>
      </c>
    </row>
    <row r="50" spans="1:5" s="51" customFormat="1" x14ac:dyDescent="0.25">
      <c r="A50" s="31"/>
      <c r="B50" s="47"/>
      <c r="C50" s="48"/>
      <c r="D50" s="49"/>
      <c r="E50" s="50"/>
    </row>
    <row r="51" spans="1:5" s="51" customFormat="1" x14ac:dyDescent="0.25">
      <c r="A51" s="31" t="s">
        <v>2</v>
      </c>
      <c r="B51" s="8"/>
      <c r="C51" s="37" t="s">
        <v>10</v>
      </c>
      <c r="D51" s="14">
        <f>B51*0.005*(B52-B31)/30.4566</f>
        <v>0</v>
      </c>
      <c r="E51" s="50"/>
    </row>
    <row r="52" spans="1:5" s="51" customFormat="1" x14ac:dyDescent="0.25">
      <c r="A52" s="32" t="s">
        <v>3</v>
      </c>
      <c r="B52" s="11"/>
      <c r="C52" s="37" t="s">
        <v>11</v>
      </c>
      <c r="D52" s="14">
        <f>B51*0.06*(B52-B31)/365</f>
        <v>0</v>
      </c>
      <c r="E52" s="50"/>
    </row>
    <row r="53" spans="1:5" s="51" customFormat="1" x14ac:dyDescent="0.25">
      <c r="A53" s="35"/>
      <c r="B53" s="2"/>
      <c r="C53" s="39"/>
      <c r="D53" s="3"/>
      <c r="E53" s="50"/>
    </row>
    <row r="54" spans="1:5" s="51" customFormat="1" x14ac:dyDescent="0.25">
      <c r="A54" s="31" t="s">
        <v>2</v>
      </c>
      <c r="B54" s="8"/>
      <c r="C54" s="37" t="s">
        <v>10</v>
      </c>
      <c r="D54" s="14">
        <f>B54*0.005*(B55-B31)/30.4566</f>
        <v>0</v>
      </c>
      <c r="E54" s="50"/>
    </row>
    <row r="55" spans="1:5" s="51" customFormat="1" x14ac:dyDescent="0.25">
      <c r="A55" s="32" t="s">
        <v>3</v>
      </c>
      <c r="B55" s="11"/>
      <c r="C55" s="37" t="s">
        <v>11</v>
      </c>
      <c r="D55" s="14">
        <f>B54*0.06*(B55-B31)/365</f>
        <v>0</v>
      </c>
      <c r="E55" s="50"/>
    </row>
    <row r="56" spans="1:5" s="51" customFormat="1" x14ac:dyDescent="0.25">
      <c r="A56" s="32"/>
      <c r="B56" s="47"/>
      <c r="C56" s="37"/>
      <c r="D56" s="15"/>
      <c r="E56" s="50"/>
    </row>
    <row r="57" spans="1:5" s="51" customFormat="1" x14ac:dyDescent="0.25">
      <c r="A57" s="31" t="s">
        <v>2</v>
      </c>
      <c r="B57" s="8"/>
      <c r="C57" s="37" t="s">
        <v>10</v>
      </c>
      <c r="D57" s="14">
        <f>B57*0.005*(B58-B31)/30.4566</f>
        <v>0</v>
      </c>
      <c r="E57" s="50"/>
    </row>
    <row r="58" spans="1:5" s="51" customFormat="1" x14ac:dyDescent="0.25">
      <c r="A58" s="32" t="s">
        <v>3</v>
      </c>
      <c r="B58" s="11"/>
      <c r="C58" s="37" t="s">
        <v>11</v>
      </c>
      <c r="D58" s="14">
        <f>B57*0.06*(B58-B31)/365</f>
        <v>0</v>
      </c>
      <c r="E58" s="50"/>
    </row>
    <row r="59" spans="1:5" s="51" customFormat="1" x14ac:dyDescent="0.25">
      <c r="A59" s="35"/>
      <c r="B59" s="2"/>
      <c r="C59" s="39"/>
      <c r="D59" s="3"/>
      <c r="E59" s="50"/>
    </row>
    <row r="60" spans="1:5" s="51" customFormat="1" x14ac:dyDescent="0.25">
      <c r="A60" s="31" t="s">
        <v>2</v>
      </c>
      <c r="B60" s="8"/>
      <c r="C60" s="37" t="s">
        <v>10</v>
      </c>
      <c r="D60" s="14">
        <f>B60*0.005*(B61-B31)/30.4566</f>
        <v>0</v>
      </c>
      <c r="E60" s="50"/>
    </row>
    <row r="61" spans="1:5" s="51" customFormat="1" x14ac:dyDescent="0.25">
      <c r="A61" s="32" t="s">
        <v>3</v>
      </c>
      <c r="B61" s="11"/>
      <c r="C61" s="37" t="s">
        <v>11</v>
      </c>
      <c r="D61" s="14">
        <f>B60*0.06*(B61-B31)/365</f>
        <v>0</v>
      </c>
      <c r="E61" s="50"/>
    </row>
    <row r="62" spans="1:5" s="51" customFormat="1" x14ac:dyDescent="0.25">
      <c r="A62" s="35"/>
      <c r="B62" s="2"/>
      <c r="C62" s="39"/>
      <c r="D62" s="3"/>
      <c r="E62" s="50"/>
    </row>
    <row r="63" spans="1:5" s="51" customFormat="1" x14ac:dyDescent="0.25">
      <c r="A63" s="31" t="s">
        <v>2</v>
      </c>
      <c r="B63" s="8"/>
      <c r="C63" s="37" t="s">
        <v>10</v>
      </c>
      <c r="D63" s="14">
        <f>B63*0.005*(B64-B31)/30.4566</f>
        <v>0</v>
      </c>
      <c r="E63" s="50"/>
    </row>
    <row r="64" spans="1:5" s="51" customFormat="1" hidden="1" x14ac:dyDescent="0.25">
      <c r="A64" s="32" t="s">
        <v>3</v>
      </c>
      <c r="B64" s="11"/>
      <c r="C64" s="37" t="s">
        <v>11</v>
      </c>
      <c r="D64" s="14">
        <f>B63*0.06*(B64-B31)/365</f>
        <v>0</v>
      </c>
      <c r="E64" s="50"/>
    </row>
    <row r="65" spans="1:5" s="51" customFormat="1" hidden="1" x14ac:dyDescent="0.25">
      <c r="A65" s="35"/>
      <c r="B65" s="2"/>
      <c r="C65" s="39"/>
      <c r="D65" s="3"/>
      <c r="E65" s="50"/>
    </row>
    <row r="66" spans="1:5" s="51" customFormat="1" hidden="1" x14ac:dyDescent="0.25">
      <c r="A66" s="31" t="s">
        <v>2</v>
      </c>
      <c r="B66" s="8"/>
      <c r="C66" s="37" t="s">
        <v>10</v>
      </c>
      <c r="D66" s="14">
        <f>B66*0.005*(B67-B31)/30.4566</f>
        <v>0</v>
      </c>
      <c r="E66" s="50"/>
    </row>
    <row r="67" spans="1:5" s="51" customFormat="1" hidden="1" x14ac:dyDescent="0.25">
      <c r="A67" s="32" t="s">
        <v>3</v>
      </c>
      <c r="B67" s="11"/>
      <c r="C67" s="37" t="s">
        <v>11</v>
      </c>
      <c r="D67" s="14">
        <f>B66*0.06*(B67-B31)/365</f>
        <v>0</v>
      </c>
      <c r="E67" s="50"/>
    </row>
    <row r="68" spans="1:5" s="51" customFormat="1" hidden="1" x14ac:dyDescent="0.25">
      <c r="A68" s="35"/>
      <c r="B68" s="2"/>
      <c r="C68" s="39"/>
      <c r="D68" s="3"/>
      <c r="E68" s="50"/>
    </row>
    <row r="69" spans="1:5" s="51" customFormat="1" hidden="1" x14ac:dyDescent="0.25">
      <c r="A69" s="31" t="s">
        <v>2</v>
      </c>
      <c r="B69" s="8"/>
      <c r="C69" s="37" t="s">
        <v>10</v>
      </c>
      <c r="D69" s="14">
        <f>B69*0.005*(B70-B31)/30.4566</f>
        <v>0</v>
      </c>
      <c r="E69" s="50"/>
    </row>
    <row r="70" spans="1:5" s="51" customFormat="1" hidden="1" x14ac:dyDescent="0.25">
      <c r="A70" s="32" t="s">
        <v>3</v>
      </c>
      <c r="B70" s="11"/>
      <c r="C70" s="37" t="s">
        <v>11</v>
      </c>
      <c r="D70" s="14">
        <f>B69*0.06*(B70-B31)/365</f>
        <v>0</v>
      </c>
      <c r="E70" s="50"/>
    </row>
    <row r="71" spans="1:5" hidden="1" x14ac:dyDescent="0.25">
      <c r="A71" s="36" t="s">
        <v>9</v>
      </c>
      <c r="B71" s="27">
        <f>(B70-B10)/30</f>
        <v>0</v>
      </c>
    </row>
    <row r="72" spans="1:5" hidden="1" x14ac:dyDescent="0.25"/>
    <row r="73" spans="1:5" hidden="1" x14ac:dyDescent="0.25"/>
    <row r="74" spans="1:5" hidden="1" x14ac:dyDescent="0.25"/>
    <row r="75" spans="1:5" x14ac:dyDescent="0.25">
      <c r="B75"/>
      <c r="C75"/>
      <c r="D75"/>
    </row>
    <row r="76" spans="1:5" x14ac:dyDescent="0.25">
      <c r="B76"/>
      <c r="C76"/>
      <c r="D76"/>
    </row>
  </sheetData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C7" sqref="C7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7" ht="15.75" x14ac:dyDescent="0.25">
      <c r="A1" s="5" t="s">
        <v>14</v>
      </c>
      <c r="G1" s="4"/>
    </row>
    <row r="2" spans="1:7" ht="15.75" x14ac:dyDescent="0.25">
      <c r="A2" s="5"/>
      <c r="G2" s="4"/>
    </row>
    <row r="3" spans="1:7" ht="15.75" x14ac:dyDescent="0.25">
      <c r="A3" s="45" t="s">
        <v>17</v>
      </c>
      <c r="B3" s="57"/>
      <c r="C3" s="58"/>
      <c r="D3" s="58"/>
      <c r="E3" s="58"/>
      <c r="F3" s="59"/>
      <c r="G3" s="4"/>
    </row>
    <row r="4" spans="1:7" ht="18.75" x14ac:dyDescent="0.3">
      <c r="A4" s="44" t="s">
        <v>18</v>
      </c>
      <c r="B4" s="60"/>
      <c r="C4" s="58"/>
      <c r="D4" s="58"/>
      <c r="E4" s="58"/>
      <c r="F4" s="59"/>
      <c r="G4" s="4"/>
    </row>
    <row r="5" spans="1:7" ht="15.75" x14ac:dyDescent="0.25">
      <c r="A5" s="5"/>
      <c r="G5" s="4"/>
    </row>
    <row r="6" spans="1:7" ht="15.75" x14ac:dyDescent="0.25">
      <c r="A6" s="5"/>
      <c r="G6" s="4"/>
    </row>
    <row r="7" spans="1:7" ht="27" customHeight="1" x14ac:dyDescent="0.25">
      <c r="A7" s="1" t="s">
        <v>0</v>
      </c>
      <c r="B7" s="40">
        <v>8</v>
      </c>
      <c r="C7" s="43" t="s">
        <v>16</v>
      </c>
      <c r="D7" s="42"/>
      <c r="G7" s="4"/>
    </row>
    <row r="8" spans="1:7" ht="15.75" x14ac:dyDescent="0.25">
      <c r="B8" s="6"/>
      <c r="C8" s="6"/>
      <c r="F8" s="5" t="s">
        <v>4</v>
      </c>
    </row>
    <row r="9" spans="1:7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7" x14ac:dyDescent="0.25">
      <c r="A10" s="9" t="s">
        <v>5</v>
      </c>
      <c r="B10" s="11"/>
      <c r="C10" s="6"/>
      <c r="F10" s="9" t="s">
        <v>15</v>
      </c>
      <c r="G10" s="11"/>
    </row>
    <row r="11" spans="1:7" ht="15.75" x14ac:dyDescent="0.25">
      <c r="A11" s="5"/>
      <c r="B11" s="12"/>
      <c r="C11" s="6"/>
      <c r="F11" s="5"/>
      <c r="G11" s="13"/>
    </row>
    <row r="12" spans="1:7" ht="15.75" x14ac:dyDescent="0.25">
      <c r="A12" s="31" t="s">
        <v>2</v>
      </c>
      <c r="B12" s="8"/>
      <c r="C12" s="37" t="s">
        <v>10</v>
      </c>
      <c r="D12" s="14">
        <f>B12*0.005*(B13-B10)/30.4566</f>
        <v>0</v>
      </c>
      <c r="E12" s="15"/>
      <c r="F12" s="5"/>
      <c r="G12" s="13"/>
    </row>
    <row r="13" spans="1:7" x14ac:dyDescent="0.25">
      <c r="A13" s="32" t="s">
        <v>3</v>
      </c>
      <c r="B13" s="11"/>
      <c r="C13" s="37" t="s">
        <v>11</v>
      </c>
      <c r="D13" s="14">
        <f>B12*0.06*(B13-B10)/365</f>
        <v>0</v>
      </c>
      <c r="E13" s="15"/>
      <c r="F13" s="55" t="s">
        <v>4</v>
      </c>
      <c r="G13" s="56">
        <f>B9-B12-B15-B18-B21-B24-B27-B30-B33-B36-B39-B42-B45-B48-B51-B54-B57-B60-B63-B66-B69</f>
        <v>0</v>
      </c>
    </row>
    <row r="14" spans="1:7" x14ac:dyDescent="0.25">
      <c r="A14" s="33"/>
      <c r="B14" s="17"/>
      <c r="C14" s="38"/>
      <c r="F14" s="54" t="s">
        <v>10</v>
      </c>
      <c r="G14" s="56">
        <f>G13*0.005*(G10-B10)/30.4566</f>
        <v>0</v>
      </c>
    </row>
    <row r="15" spans="1:7" x14ac:dyDescent="0.25">
      <c r="A15" s="31" t="s">
        <v>2</v>
      </c>
      <c r="B15" s="8"/>
      <c r="C15" s="37" t="s">
        <v>10</v>
      </c>
      <c r="D15" s="14">
        <f>B15*0.005*(B16-B10)/30.4566</f>
        <v>0</v>
      </c>
      <c r="E15" s="15"/>
      <c r="F15" s="54" t="s">
        <v>11</v>
      </c>
      <c r="G15" s="56">
        <f>G13*0.06*(G10-B10)/365</f>
        <v>0</v>
      </c>
    </row>
    <row r="16" spans="1:7" x14ac:dyDescent="0.25">
      <c r="A16" s="32" t="s">
        <v>3</v>
      </c>
      <c r="B16" s="11"/>
      <c r="C16" s="37" t="s">
        <v>11</v>
      </c>
      <c r="D16" s="14">
        <f>B15*0.06*(B16-B10)/365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B18*0.005*(B19-B10)/30.4566</f>
        <v>0</v>
      </c>
      <c r="F18" s="21" t="s">
        <v>12</v>
      </c>
      <c r="G18" s="28">
        <f>D12+D15+D18+D21+D24+D27+D30+D33+G14+D36+D39+D42+D45+D48+D51+D54+D57+D60+D63+D66+D69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B18*0.06*(B19-B10)/365</f>
        <v>0</v>
      </c>
      <c r="E19" s="15"/>
      <c r="F19" s="23" t="s">
        <v>7</v>
      </c>
      <c r="G19" s="28">
        <f>D13+D16+D19+D22+D25+D28+D31+D34+G15+D37+D40+D43+D46+D49+D52+D55+D58+D61+D64+D67+D70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B21*0.005*(B22-B10)/30.4566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B21*0.06*(B22-B10)/365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B24*0.005*(B25-B10)/30.4566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B24*0.06*(B25-B10)/365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B27*0.005*(B28-B10)/30.4566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B27*0.06*(B28-B10)/365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B30*0.005*(B31-B10)/30.4566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B30*0.06*(B31-B10)/365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B33*0.005*(B34-B10)/30.4566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B33*0.06*(B34-B10)/365</f>
        <v>0</v>
      </c>
    </row>
    <row r="35" spans="1:5" x14ac:dyDescent="0.25">
      <c r="A35" s="32"/>
      <c r="B35" s="47"/>
      <c r="C35" s="37"/>
      <c r="D35" s="15"/>
    </row>
    <row r="36" spans="1:5" x14ac:dyDescent="0.25">
      <c r="A36" s="31" t="s">
        <v>2</v>
      </c>
      <c r="B36" s="8"/>
      <c r="C36" s="37" t="s">
        <v>10</v>
      </c>
      <c r="D36" s="14">
        <f>B36*0.005*(B37-B10)/30.4566</f>
        <v>0</v>
      </c>
      <c r="E36" s="15"/>
    </row>
    <row r="37" spans="1:5" x14ac:dyDescent="0.25">
      <c r="A37" s="32" t="s">
        <v>3</v>
      </c>
      <c r="B37" s="11"/>
      <c r="C37" s="37" t="s">
        <v>11</v>
      </c>
      <c r="D37" s="14">
        <f>B36*0.06*(B37-B10)/365</f>
        <v>0</v>
      </c>
      <c r="E37" s="15"/>
    </row>
    <row r="38" spans="1:5" x14ac:dyDescent="0.25">
      <c r="A38" s="35"/>
      <c r="C38" s="39"/>
    </row>
    <row r="39" spans="1:5" x14ac:dyDescent="0.25">
      <c r="A39" s="31" t="s">
        <v>2</v>
      </c>
      <c r="B39" s="8"/>
      <c r="C39" s="37" t="s">
        <v>10</v>
      </c>
      <c r="D39" s="14">
        <f>B39*0.005*(B40-B10)/30.4566</f>
        <v>0</v>
      </c>
    </row>
    <row r="40" spans="1:5" x14ac:dyDescent="0.25">
      <c r="A40" s="32" t="s">
        <v>3</v>
      </c>
      <c r="B40" s="11"/>
      <c r="C40" s="37" t="s">
        <v>11</v>
      </c>
      <c r="D40" s="14">
        <f>B39*0.06*(B40-B10)/365</f>
        <v>0</v>
      </c>
      <c r="E40" s="15"/>
    </row>
    <row r="41" spans="1:5" x14ac:dyDescent="0.25">
      <c r="A41" s="35"/>
      <c r="C41" s="39"/>
      <c r="E41" s="15"/>
    </row>
    <row r="42" spans="1:5" x14ac:dyDescent="0.25">
      <c r="A42" s="31" t="s">
        <v>2</v>
      </c>
      <c r="B42" s="8"/>
      <c r="C42" s="37" t="s">
        <v>10</v>
      </c>
      <c r="D42" s="14">
        <f>B42*0.005*(B43-B10)/30.4566</f>
        <v>0</v>
      </c>
    </row>
    <row r="43" spans="1:5" x14ac:dyDescent="0.25">
      <c r="A43" s="32" t="s">
        <v>3</v>
      </c>
      <c r="B43" s="11"/>
      <c r="C43" s="37" t="s">
        <v>11</v>
      </c>
      <c r="D43" s="14">
        <f>B42*0.06*(B43-B10)/365</f>
        <v>0</v>
      </c>
    </row>
    <row r="44" spans="1:5" x14ac:dyDescent="0.25">
      <c r="A44" s="35"/>
      <c r="C44" s="39"/>
    </row>
    <row r="45" spans="1:5" x14ac:dyDescent="0.25">
      <c r="A45" s="31" t="s">
        <v>2</v>
      </c>
      <c r="B45" s="8"/>
      <c r="C45" s="37" t="s">
        <v>10</v>
      </c>
      <c r="D45" s="14">
        <f>B45*0.005*(B46-B10)/30.4566</f>
        <v>0</v>
      </c>
    </row>
    <row r="46" spans="1:5" x14ac:dyDescent="0.25">
      <c r="A46" s="32" t="s">
        <v>3</v>
      </c>
      <c r="B46" s="11"/>
      <c r="C46" s="37" t="s">
        <v>11</v>
      </c>
      <c r="D46" s="14">
        <f>B45*0.06*(B46-B10)/365</f>
        <v>0</v>
      </c>
    </row>
    <row r="47" spans="1:5" x14ac:dyDescent="0.25">
      <c r="A47" s="35"/>
      <c r="C47" s="39"/>
    </row>
    <row r="48" spans="1:5" x14ac:dyDescent="0.25">
      <c r="A48" s="31" t="s">
        <v>2</v>
      </c>
      <c r="B48" s="8"/>
      <c r="C48" s="37" t="s">
        <v>10</v>
      </c>
      <c r="D48" s="14">
        <f>B48*0.005*(B49-B10)/30.4566</f>
        <v>0</v>
      </c>
    </row>
    <row r="49" spans="1:5" x14ac:dyDescent="0.25">
      <c r="A49" s="32" t="s">
        <v>3</v>
      </c>
      <c r="B49" s="11"/>
      <c r="C49" s="37" t="s">
        <v>11</v>
      </c>
      <c r="D49" s="14">
        <f>B48*0.06*(B49-B10)/365</f>
        <v>0</v>
      </c>
    </row>
    <row r="50" spans="1:5" s="51" customFormat="1" x14ac:dyDescent="0.25">
      <c r="A50" s="31"/>
      <c r="B50" s="47"/>
      <c r="C50" s="48"/>
      <c r="D50" s="49"/>
      <c r="E50" s="50"/>
    </row>
    <row r="51" spans="1:5" s="51" customFormat="1" x14ac:dyDescent="0.25">
      <c r="A51" s="31" t="s">
        <v>2</v>
      </c>
      <c r="B51" s="8"/>
      <c r="C51" s="37" t="s">
        <v>10</v>
      </c>
      <c r="D51" s="14">
        <f>B51*0.005*(B52-B31)/30.4566</f>
        <v>0</v>
      </c>
      <c r="E51" s="50"/>
    </row>
    <row r="52" spans="1:5" s="51" customFormat="1" x14ac:dyDescent="0.25">
      <c r="A52" s="32" t="s">
        <v>3</v>
      </c>
      <c r="B52" s="11"/>
      <c r="C52" s="37" t="s">
        <v>11</v>
      </c>
      <c r="D52" s="14">
        <f>B51*0.06*(B52-B31)/365</f>
        <v>0</v>
      </c>
      <c r="E52" s="50"/>
    </row>
    <row r="53" spans="1:5" s="51" customFormat="1" x14ac:dyDescent="0.25">
      <c r="A53" s="35"/>
      <c r="B53" s="2"/>
      <c r="C53" s="39"/>
      <c r="D53" s="3"/>
      <c r="E53" s="50"/>
    </row>
    <row r="54" spans="1:5" s="51" customFormat="1" x14ac:dyDescent="0.25">
      <c r="A54" s="31" t="s">
        <v>2</v>
      </c>
      <c r="B54" s="8"/>
      <c r="C54" s="37" t="s">
        <v>10</v>
      </c>
      <c r="D54" s="14">
        <f>B54*0.005*(B55-B31)/30.4566</f>
        <v>0</v>
      </c>
      <c r="E54" s="50"/>
    </row>
    <row r="55" spans="1:5" s="51" customFormat="1" x14ac:dyDescent="0.25">
      <c r="A55" s="32" t="s">
        <v>3</v>
      </c>
      <c r="B55" s="11"/>
      <c r="C55" s="37" t="s">
        <v>11</v>
      </c>
      <c r="D55" s="14">
        <f>B54*0.06*(B55-B31)/365</f>
        <v>0</v>
      </c>
      <c r="E55" s="50"/>
    </row>
    <row r="56" spans="1:5" s="51" customFormat="1" x14ac:dyDescent="0.25">
      <c r="A56" s="32"/>
      <c r="B56" s="47"/>
      <c r="C56" s="37"/>
      <c r="D56" s="15"/>
      <c r="E56" s="50"/>
    </row>
    <row r="57" spans="1:5" s="51" customFormat="1" x14ac:dyDescent="0.25">
      <c r="A57" s="31" t="s">
        <v>2</v>
      </c>
      <c r="B57" s="8"/>
      <c r="C57" s="37" t="s">
        <v>10</v>
      </c>
      <c r="D57" s="14">
        <f>B57*0.005*(B58-B31)/30.4566</f>
        <v>0</v>
      </c>
      <c r="E57" s="50"/>
    </row>
    <row r="58" spans="1:5" s="51" customFormat="1" x14ac:dyDescent="0.25">
      <c r="A58" s="32" t="s">
        <v>3</v>
      </c>
      <c r="B58" s="11"/>
      <c r="C58" s="37" t="s">
        <v>11</v>
      </c>
      <c r="D58" s="14">
        <f>B57*0.06*(B58-B31)/365</f>
        <v>0</v>
      </c>
      <c r="E58" s="50"/>
    </row>
    <row r="59" spans="1:5" s="51" customFormat="1" x14ac:dyDescent="0.25">
      <c r="A59" s="35"/>
      <c r="B59" s="2"/>
      <c r="C59" s="39"/>
      <c r="D59" s="3"/>
      <c r="E59" s="50"/>
    </row>
    <row r="60" spans="1:5" s="51" customFormat="1" x14ac:dyDescent="0.25">
      <c r="A60" s="31" t="s">
        <v>2</v>
      </c>
      <c r="B60" s="8"/>
      <c r="C60" s="37" t="s">
        <v>10</v>
      </c>
      <c r="D60" s="14">
        <f>B60*0.005*(B61-B31)/30.4566</f>
        <v>0</v>
      </c>
      <c r="E60" s="50"/>
    </row>
    <row r="61" spans="1:5" s="51" customFormat="1" x14ac:dyDescent="0.25">
      <c r="A61" s="32" t="s">
        <v>3</v>
      </c>
      <c r="B61" s="11"/>
      <c r="C61" s="37" t="s">
        <v>11</v>
      </c>
      <c r="D61" s="14">
        <f>B60*0.06*(B61-B31)/365</f>
        <v>0</v>
      </c>
      <c r="E61" s="50"/>
    </row>
    <row r="62" spans="1:5" s="51" customFormat="1" x14ac:dyDescent="0.25">
      <c r="A62" s="35"/>
      <c r="B62" s="2"/>
      <c r="C62" s="39"/>
      <c r="D62" s="3"/>
      <c r="E62" s="50"/>
    </row>
    <row r="63" spans="1:5" s="51" customFormat="1" x14ac:dyDescent="0.25">
      <c r="A63" s="31" t="s">
        <v>2</v>
      </c>
      <c r="B63" s="8"/>
      <c r="C63" s="37" t="s">
        <v>10</v>
      </c>
      <c r="D63" s="14">
        <f>B63*0.005*(B64-B31)/30.4566</f>
        <v>0</v>
      </c>
      <c r="E63" s="50"/>
    </row>
    <row r="64" spans="1:5" s="51" customFormat="1" hidden="1" x14ac:dyDescent="0.25">
      <c r="A64" s="32" t="s">
        <v>3</v>
      </c>
      <c r="B64" s="11"/>
      <c r="C64" s="37" t="s">
        <v>11</v>
      </c>
      <c r="D64" s="14">
        <f>B63*0.06*(B64-B31)/365</f>
        <v>0</v>
      </c>
      <c r="E64" s="50"/>
    </row>
    <row r="65" spans="1:5" s="51" customFormat="1" hidden="1" x14ac:dyDescent="0.25">
      <c r="A65" s="35"/>
      <c r="B65" s="2"/>
      <c r="C65" s="39"/>
      <c r="D65" s="3"/>
      <c r="E65" s="50"/>
    </row>
    <row r="66" spans="1:5" s="51" customFormat="1" hidden="1" x14ac:dyDescent="0.25">
      <c r="A66" s="31" t="s">
        <v>2</v>
      </c>
      <c r="B66" s="8"/>
      <c r="C66" s="37" t="s">
        <v>10</v>
      </c>
      <c r="D66" s="14">
        <f>B66*0.005*(B67-B31)/30.4566</f>
        <v>0</v>
      </c>
      <c r="E66" s="50"/>
    </row>
    <row r="67" spans="1:5" s="51" customFormat="1" hidden="1" x14ac:dyDescent="0.25">
      <c r="A67" s="32" t="s">
        <v>3</v>
      </c>
      <c r="B67" s="11"/>
      <c r="C67" s="37" t="s">
        <v>11</v>
      </c>
      <c r="D67" s="14">
        <f>B66*0.06*(B67-B31)/365</f>
        <v>0</v>
      </c>
      <c r="E67" s="50"/>
    </row>
    <row r="68" spans="1:5" s="51" customFormat="1" hidden="1" x14ac:dyDescent="0.25">
      <c r="A68" s="35"/>
      <c r="B68" s="2"/>
      <c r="C68" s="39"/>
      <c r="D68" s="3"/>
      <c r="E68" s="50"/>
    </row>
    <row r="69" spans="1:5" s="51" customFormat="1" hidden="1" x14ac:dyDescent="0.25">
      <c r="A69" s="31" t="s">
        <v>2</v>
      </c>
      <c r="B69" s="8"/>
      <c r="C69" s="37" t="s">
        <v>10</v>
      </c>
      <c r="D69" s="14">
        <f>B69*0.005*(B70-B31)/30.4566</f>
        <v>0</v>
      </c>
      <c r="E69" s="50"/>
    </row>
    <row r="70" spans="1:5" s="51" customFormat="1" hidden="1" x14ac:dyDescent="0.25">
      <c r="A70" s="32" t="s">
        <v>3</v>
      </c>
      <c r="B70" s="11"/>
      <c r="C70" s="37" t="s">
        <v>11</v>
      </c>
      <c r="D70" s="14">
        <f>B69*0.06*(B70-B31)/365</f>
        <v>0</v>
      </c>
      <c r="E70" s="50"/>
    </row>
    <row r="71" spans="1:5" hidden="1" x14ac:dyDescent="0.25">
      <c r="A71" s="36" t="s">
        <v>9</v>
      </c>
      <c r="B71" s="27">
        <f>(B70-B10)/30</f>
        <v>0</v>
      </c>
    </row>
    <row r="72" spans="1:5" hidden="1" x14ac:dyDescent="0.25"/>
    <row r="73" spans="1:5" hidden="1" x14ac:dyDescent="0.25"/>
    <row r="74" spans="1:5" hidden="1" x14ac:dyDescent="0.25"/>
    <row r="75" spans="1:5" x14ac:dyDescent="0.25">
      <c r="B75"/>
      <c r="C75"/>
      <c r="D75"/>
    </row>
    <row r="76" spans="1:5" x14ac:dyDescent="0.25">
      <c r="B76"/>
      <c r="C76"/>
      <c r="D76"/>
    </row>
  </sheetData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C7" sqref="C7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7" ht="15.75" x14ac:dyDescent="0.25">
      <c r="A1" s="5" t="s">
        <v>14</v>
      </c>
      <c r="G1" s="4"/>
    </row>
    <row r="2" spans="1:7" ht="15.75" x14ac:dyDescent="0.25">
      <c r="A2" s="5"/>
      <c r="G2" s="4"/>
    </row>
    <row r="3" spans="1:7" ht="15.75" x14ac:dyDescent="0.25">
      <c r="A3" s="45" t="s">
        <v>17</v>
      </c>
      <c r="B3" s="57"/>
      <c r="C3" s="58"/>
      <c r="D3" s="58"/>
      <c r="E3" s="58"/>
      <c r="F3" s="59"/>
      <c r="G3" s="4"/>
    </row>
    <row r="4" spans="1:7" ht="18.75" x14ac:dyDescent="0.3">
      <c r="A4" s="44" t="s">
        <v>18</v>
      </c>
      <c r="B4" s="60"/>
      <c r="C4" s="58"/>
      <c r="D4" s="58"/>
      <c r="E4" s="58"/>
      <c r="F4" s="59"/>
      <c r="G4" s="4"/>
    </row>
    <row r="5" spans="1:7" ht="15.75" x14ac:dyDescent="0.25">
      <c r="A5" s="5"/>
      <c r="G5" s="4"/>
    </row>
    <row r="6" spans="1:7" ht="15.75" x14ac:dyDescent="0.25">
      <c r="A6" s="5"/>
      <c r="G6" s="4"/>
    </row>
    <row r="7" spans="1:7" ht="18" x14ac:dyDescent="0.25">
      <c r="A7" s="1" t="s">
        <v>0</v>
      </c>
      <c r="B7" s="40">
        <v>7</v>
      </c>
      <c r="C7" s="43" t="s">
        <v>16</v>
      </c>
      <c r="D7" s="42"/>
      <c r="G7" s="4"/>
    </row>
    <row r="8" spans="1:7" ht="15.75" x14ac:dyDescent="0.25">
      <c r="B8" s="6"/>
      <c r="C8" s="6"/>
      <c r="F8" s="5" t="s">
        <v>4</v>
      </c>
    </row>
    <row r="9" spans="1:7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7" x14ac:dyDescent="0.25">
      <c r="A10" s="9" t="s">
        <v>5</v>
      </c>
      <c r="B10" s="11"/>
      <c r="C10" s="6"/>
      <c r="F10" s="9" t="s">
        <v>15</v>
      </c>
      <c r="G10" s="11"/>
    </row>
    <row r="11" spans="1:7" ht="15.75" x14ac:dyDescent="0.25">
      <c r="A11" s="5"/>
      <c r="B11" s="12"/>
      <c r="C11" s="6"/>
      <c r="F11" s="5"/>
      <c r="G11" s="13"/>
    </row>
    <row r="12" spans="1:7" ht="15.75" x14ac:dyDescent="0.25">
      <c r="A12" s="31" t="s">
        <v>2</v>
      </c>
      <c r="B12" s="8"/>
      <c r="C12" s="37" t="s">
        <v>10</v>
      </c>
      <c r="D12" s="14">
        <f>B12*0.005*(B13-B10)/30.4566</f>
        <v>0</v>
      </c>
      <c r="E12" s="15"/>
      <c r="F12" s="5"/>
      <c r="G12" s="13"/>
    </row>
    <row r="13" spans="1:7" x14ac:dyDescent="0.25">
      <c r="A13" s="32" t="s">
        <v>3</v>
      </c>
      <c r="B13" s="11"/>
      <c r="C13" s="37" t="s">
        <v>11</v>
      </c>
      <c r="D13" s="14">
        <f>B12*0.06*(B13-B10)/365</f>
        <v>0</v>
      </c>
      <c r="E13" s="15"/>
      <c r="F13" s="55" t="s">
        <v>4</v>
      </c>
      <c r="G13" s="56">
        <f>B9-B12-B15-B18-B21-B24-B27-B30-B33-B36-B39-B42-B45-B48-B51-B54-B57-B60-B63-B66-B69</f>
        <v>0</v>
      </c>
    </row>
    <row r="14" spans="1:7" x14ac:dyDescent="0.25">
      <c r="A14" s="33"/>
      <c r="B14" s="17"/>
      <c r="C14" s="38"/>
      <c r="F14" s="54" t="s">
        <v>10</v>
      </c>
      <c r="G14" s="56">
        <f>G13*0.005*(G10-B10)/30.4566</f>
        <v>0</v>
      </c>
    </row>
    <row r="15" spans="1:7" x14ac:dyDescent="0.25">
      <c r="A15" s="31" t="s">
        <v>2</v>
      </c>
      <c r="B15" s="8"/>
      <c r="C15" s="37" t="s">
        <v>10</v>
      </c>
      <c r="D15" s="14">
        <f>B15*0.005*(B16-B10)/30.4566</f>
        <v>0</v>
      </c>
      <c r="E15" s="15"/>
      <c r="F15" s="54" t="s">
        <v>11</v>
      </c>
      <c r="G15" s="56">
        <f>G13*0.06*(G10-B10)/365</f>
        <v>0</v>
      </c>
    </row>
    <row r="16" spans="1:7" x14ac:dyDescent="0.25">
      <c r="A16" s="32" t="s">
        <v>3</v>
      </c>
      <c r="B16" s="11"/>
      <c r="C16" s="37" t="s">
        <v>11</v>
      </c>
      <c r="D16" s="14">
        <f>B15*0.06*(B16-B10)/365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B18*0.005*(B19-B10)/30.4566</f>
        <v>0</v>
      </c>
      <c r="F18" s="21" t="s">
        <v>12</v>
      </c>
      <c r="G18" s="28">
        <f>D12+D15+D18+D21+D24+D27+D30+D33+G14+D36+D39+D42+D45+D48+D51+D54+D57+D60+D63+D66+D69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B18*0.06*(B19-B10)/365</f>
        <v>0</v>
      </c>
      <c r="E19" s="15"/>
      <c r="F19" s="23" t="s">
        <v>7</v>
      </c>
      <c r="G19" s="28">
        <f>D13+D16+D19+D22+D25+D28+D31+D34+G15+D37+D40+D43+D46+D49+D52+D55+D58+D61+D64+D67+D70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B21*0.005*(B22-B10)/30.4566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B21*0.06*(B22-B10)/365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B24*0.005*(B25-B10)/30.4566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B24*0.06*(B25-B10)/365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B27*0.005*(B28-B10)/30.4566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B27*0.06*(B28-B10)/365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B30*0.005*(B31-B10)/30.4566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B30*0.06*(B31-B10)/365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B33*0.005*(B34-B10)/30.4566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B33*0.06*(B34-B10)/365</f>
        <v>0</v>
      </c>
    </row>
    <row r="35" spans="1:5" x14ac:dyDescent="0.25">
      <c r="A35" s="32"/>
      <c r="B35" s="47"/>
      <c r="C35" s="37"/>
      <c r="D35" s="15"/>
    </row>
    <row r="36" spans="1:5" x14ac:dyDescent="0.25">
      <c r="A36" s="31" t="s">
        <v>2</v>
      </c>
      <c r="B36" s="8"/>
      <c r="C36" s="37" t="s">
        <v>10</v>
      </c>
      <c r="D36" s="14">
        <f>B36*0.005*(B37-B10)/30.4566</f>
        <v>0</v>
      </c>
      <c r="E36" s="15"/>
    </row>
    <row r="37" spans="1:5" x14ac:dyDescent="0.25">
      <c r="A37" s="32" t="s">
        <v>3</v>
      </c>
      <c r="B37" s="11"/>
      <c r="C37" s="37" t="s">
        <v>11</v>
      </c>
      <c r="D37" s="14">
        <f>B36*0.06*(B37-B10)/365</f>
        <v>0</v>
      </c>
      <c r="E37" s="15"/>
    </row>
    <row r="38" spans="1:5" x14ac:dyDescent="0.25">
      <c r="A38" s="35"/>
      <c r="C38" s="39"/>
    </row>
    <row r="39" spans="1:5" x14ac:dyDescent="0.25">
      <c r="A39" s="31" t="s">
        <v>2</v>
      </c>
      <c r="B39" s="8"/>
      <c r="C39" s="37" t="s">
        <v>10</v>
      </c>
      <c r="D39" s="14">
        <f>B39*0.005*(B40-B10)/30.4566</f>
        <v>0</v>
      </c>
    </row>
    <row r="40" spans="1:5" x14ac:dyDescent="0.25">
      <c r="A40" s="32" t="s">
        <v>3</v>
      </c>
      <c r="B40" s="11"/>
      <c r="C40" s="37" t="s">
        <v>11</v>
      </c>
      <c r="D40" s="14">
        <f>B39*0.06*(B40-B10)/365</f>
        <v>0</v>
      </c>
      <c r="E40" s="15"/>
    </row>
    <row r="41" spans="1:5" x14ac:dyDescent="0.25">
      <c r="A41" s="35"/>
      <c r="C41" s="39"/>
      <c r="E41" s="15"/>
    </row>
    <row r="42" spans="1:5" x14ac:dyDescent="0.25">
      <c r="A42" s="31" t="s">
        <v>2</v>
      </c>
      <c r="B42" s="8"/>
      <c r="C42" s="37" t="s">
        <v>10</v>
      </c>
      <c r="D42" s="14">
        <f>B42*0.005*(B43-B10)/30.4566</f>
        <v>0</v>
      </c>
    </row>
    <row r="43" spans="1:5" x14ac:dyDescent="0.25">
      <c r="A43" s="32" t="s">
        <v>3</v>
      </c>
      <c r="B43" s="11"/>
      <c r="C43" s="37" t="s">
        <v>11</v>
      </c>
      <c r="D43" s="14">
        <f>B42*0.06*(B43-B10)/365</f>
        <v>0</v>
      </c>
    </row>
    <row r="44" spans="1:5" x14ac:dyDescent="0.25">
      <c r="A44" s="35"/>
      <c r="C44" s="39"/>
    </row>
    <row r="45" spans="1:5" x14ac:dyDescent="0.25">
      <c r="A45" s="31" t="s">
        <v>2</v>
      </c>
      <c r="B45" s="8"/>
      <c r="C45" s="37" t="s">
        <v>10</v>
      </c>
      <c r="D45" s="14">
        <f>B45*0.005*(B46-B10)/30.4566</f>
        <v>0</v>
      </c>
    </row>
    <row r="46" spans="1:5" x14ac:dyDescent="0.25">
      <c r="A46" s="32" t="s">
        <v>3</v>
      </c>
      <c r="B46" s="11"/>
      <c r="C46" s="37" t="s">
        <v>11</v>
      </c>
      <c r="D46" s="14">
        <f>B45*0.06*(B46-B10)/365</f>
        <v>0</v>
      </c>
    </row>
    <row r="47" spans="1:5" x14ac:dyDescent="0.25">
      <c r="A47" s="35"/>
      <c r="C47" s="39"/>
    </row>
    <row r="48" spans="1:5" x14ac:dyDescent="0.25">
      <c r="A48" s="31" t="s">
        <v>2</v>
      </c>
      <c r="B48" s="8"/>
      <c r="C48" s="37" t="s">
        <v>10</v>
      </c>
      <c r="D48" s="14">
        <f>B48*0.005*(B49-B10)/30.4566</f>
        <v>0</v>
      </c>
    </row>
    <row r="49" spans="1:5" x14ac:dyDescent="0.25">
      <c r="A49" s="32" t="s">
        <v>3</v>
      </c>
      <c r="B49" s="11"/>
      <c r="C49" s="37" t="s">
        <v>11</v>
      </c>
      <c r="D49" s="14">
        <f>B48*0.06*(B49-B10)/365</f>
        <v>0</v>
      </c>
    </row>
    <row r="50" spans="1:5" s="51" customFormat="1" x14ac:dyDescent="0.25">
      <c r="A50" s="31"/>
      <c r="B50" s="47"/>
      <c r="C50" s="48"/>
      <c r="D50" s="49"/>
      <c r="E50" s="50"/>
    </row>
    <row r="51" spans="1:5" s="51" customFormat="1" x14ac:dyDescent="0.25">
      <c r="A51" s="31" t="s">
        <v>2</v>
      </c>
      <c r="B51" s="8"/>
      <c r="C51" s="37" t="s">
        <v>10</v>
      </c>
      <c r="D51" s="14">
        <f>B51*0.005*(B52-B31)/30.4566</f>
        <v>0</v>
      </c>
      <c r="E51" s="50"/>
    </row>
    <row r="52" spans="1:5" s="51" customFormat="1" x14ac:dyDescent="0.25">
      <c r="A52" s="32" t="s">
        <v>3</v>
      </c>
      <c r="B52" s="11"/>
      <c r="C52" s="37" t="s">
        <v>11</v>
      </c>
      <c r="D52" s="14">
        <f>B51*0.06*(B52-B31)/365</f>
        <v>0</v>
      </c>
      <c r="E52" s="50"/>
    </row>
    <row r="53" spans="1:5" s="51" customFormat="1" x14ac:dyDescent="0.25">
      <c r="A53" s="35"/>
      <c r="B53" s="2"/>
      <c r="C53" s="39"/>
      <c r="D53" s="3"/>
      <c r="E53" s="50"/>
    </row>
    <row r="54" spans="1:5" s="51" customFormat="1" x14ac:dyDescent="0.25">
      <c r="A54" s="31" t="s">
        <v>2</v>
      </c>
      <c r="B54" s="8"/>
      <c r="C54" s="37" t="s">
        <v>10</v>
      </c>
      <c r="D54" s="14">
        <f>B54*0.005*(B55-B31)/30.4566</f>
        <v>0</v>
      </c>
      <c r="E54" s="50"/>
    </row>
    <row r="55" spans="1:5" s="51" customFormat="1" x14ac:dyDescent="0.25">
      <c r="A55" s="32" t="s">
        <v>3</v>
      </c>
      <c r="B55" s="11"/>
      <c r="C55" s="37" t="s">
        <v>11</v>
      </c>
      <c r="D55" s="14">
        <f>B54*0.06*(B55-B31)/365</f>
        <v>0</v>
      </c>
      <c r="E55" s="50"/>
    </row>
    <row r="56" spans="1:5" s="51" customFormat="1" x14ac:dyDescent="0.25">
      <c r="A56" s="32"/>
      <c r="B56" s="47"/>
      <c r="C56" s="37"/>
      <c r="D56" s="15"/>
      <c r="E56" s="50"/>
    </row>
    <row r="57" spans="1:5" s="51" customFormat="1" x14ac:dyDescent="0.25">
      <c r="A57" s="31" t="s">
        <v>2</v>
      </c>
      <c r="B57" s="8"/>
      <c r="C57" s="37" t="s">
        <v>10</v>
      </c>
      <c r="D57" s="14">
        <f>B57*0.005*(B58-B31)/30.4566</f>
        <v>0</v>
      </c>
      <c r="E57" s="50"/>
    </row>
    <row r="58" spans="1:5" s="51" customFormat="1" x14ac:dyDescent="0.25">
      <c r="A58" s="32" t="s">
        <v>3</v>
      </c>
      <c r="B58" s="11"/>
      <c r="C58" s="37" t="s">
        <v>11</v>
      </c>
      <c r="D58" s="14">
        <f>B57*0.06*(B58-B31)/365</f>
        <v>0</v>
      </c>
      <c r="E58" s="50"/>
    </row>
    <row r="59" spans="1:5" s="51" customFormat="1" x14ac:dyDescent="0.25">
      <c r="A59" s="35"/>
      <c r="B59" s="2"/>
      <c r="C59" s="39"/>
      <c r="D59" s="3"/>
      <c r="E59" s="50"/>
    </row>
    <row r="60" spans="1:5" s="51" customFormat="1" x14ac:dyDescent="0.25">
      <c r="A60" s="31" t="s">
        <v>2</v>
      </c>
      <c r="B60" s="8"/>
      <c r="C60" s="37" t="s">
        <v>10</v>
      </c>
      <c r="D60" s="14">
        <f>B60*0.005*(B61-B31)/30.4566</f>
        <v>0</v>
      </c>
      <c r="E60" s="50"/>
    </row>
    <row r="61" spans="1:5" s="51" customFormat="1" x14ac:dyDescent="0.25">
      <c r="A61" s="32" t="s">
        <v>3</v>
      </c>
      <c r="B61" s="11"/>
      <c r="C61" s="37" t="s">
        <v>11</v>
      </c>
      <c r="D61" s="14">
        <f>B60*0.06*(B61-B31)/365</f>
        <v>0</v>
      </c>
      <c r="E61" s="50"/>
    </row>
    <row r="62" spans="1:5" s="51" customFormat="1" x14ac:dyDescent="0.25">
      <c r="A62" s="35"/>
      <c r="B62" s="2"/>
      <c r="C62" s="39"/>
      <c r="D62" s="3"/>
      <c r="E62" s="50"/>
    </row>
    <row r="63" spans="1:5" s="51" customFormat="1" x14ac:dyDescent="0.25">
      <c r="A63" s="31" t="s">
        <v>2</v>
      </c>
      <c r="B63" s="8"/>
      <c r="C63" s="37" t="s">
        <v>10</v>
      </c>
      <c r="D63" s="14">
        <f>B63*0.005*(B64-B31)/30.4566</f>
        <v>0</v>
      </c>
      <c r="E63" s="50"/>
    </row>
    <row r="64" spans="1:5" s="51" customFormat="1" hidden="1" x14ac:dyDescent="0.25">
      <c r="A64" s="32" t="s">
        <v>3</v>
      </c>
      <c r="B64" s="11"/>
      <c r="C64" s="37" t="s">
        <v>11</v>
      </c>
      <c r="D64" s="14">
        <f>B63*0.06*(B64-B31)/365</f>
        <v>0</v>
      </c>
      <c r="E64" s="50"/>
    </row>
    <row r="65" spans="1:5" s="51" customFormat="1" hidden="1" x14ac:dyDescent="0.25">
      <c r="A65" s="35"/>
      <c r="B65" s="2"/>
      <c r="C65" s="39"/>
      <c r="D65" s="3"/>
      <c r="E65" s="50"/>
    </row>
    <row r="66" spans="1:5" s="51" customFormat="1" hidden="1" x14ac:dyDescent="0.25">
      <c r="A66" s="31" t="s">
        <v>2</v>
      </c>
      <c r="B66" s="8"/>
      <c r="C66" s="37" t="s">
        <v>10</v>
      </c>
      <c r="D66" s="14">
        <f>B66*0.005*(B67-B31)/30.4566</f>
        <v>0</v>
      </c>
      <c r="E66" s="50"/>
    </row>
    <row r="67" spans="1:5" s="51" customFormat="1" hidden="1" x14ac:dyDescent="0.25">
      <c r="A67" s="32" t="s">
        <v>3</v>
      </c>
      <c r="B67" s="11"/>
      <c r="C67" s="37" t="s">
        <v>11</v>
      </c>
      <c r="D67" s="14">
        <f>B66*0.06*(B67-B31)/365</f>
        <v>0</v>
      </c>
      <c r="E67" s="50"/>
    </row>
    <row r="68" spans="1:5" s="51" customFormat="1" hidden="1" x14ac:dyDescent="0.25">
      <c r="A68" s="35"/>
      <c r="B68" s="2"/>
      <c r="C68" s="39"/>
      <c r="D68" s="3"/>
      <c r="E68" s="50"/>
    </row>
    <row r="69" spans="1:5" s="51" customFormat="1" hidden="1" x14ac:dyDescent="0.25">
      <c r="A69" s="31" t="s">
        <v>2</v>
      </c>
      <c r="B69" s="8"/>
      <c r="C69" s="37" t="s">
        <v>10</v>
      </c>
      <c r="D69" s="14">
        <f>B69*0.005*(B70-B31)/30.4566</f>
        <v>0</v>
      </c>
      <c r="E69" s="50"/>
    </row>
    <row r="70" spans="1:5" s="51" customFormat="1" hidden="1" x14ac:dyDescent="0.25">
      <c r="A70" s="32" t="s">
        <v>3</v>
      </c>
      <c r="B70" s="11"/>
      <c r="C70" s="37" t="s">
        <v>11</v>
      </c>
      <c r="D70" s="14">
        <f>B69*0.06*(B70-B31)/365</f>
        <v>0</v>
      </c>
      <c r="E70" s="50"/>
    </row>
    <row r="71" spans="1:5" hidden="1" x14ac:dyDescent="0.25">
      <c r="A71" s="36"/>
      <c r="B71" s="27">
        <f>(B70-B10)/30</f>
        <v>0</v>
      </c>
    </row>
    <row r="72" spans="1:5" hidden="1" x14ac:dyDescent="0.25"/>
    <row r="73" spans="1:5" hidden="1" x14ac:dyDescent="0.25"/>
    <row r="74" spans="1:5" hidden="1" x14ac:dyDescent="0.25"/>
    <row r="75" spans="1:5" x14ac:dyDescent="0.25">
      <c r="B75"/>
      <c r="C75"/>
      <c r="D75"/>
    </row>
    <row r="76" spans="1:5" x14ac:dyDescent="0.25">
      <c r="B76"/>
      <c r="C76"/>
      <c r="D76"/>
    </row>
  </sheetData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workbookViewId="0">
      <selection activeCell="B4" sqref="B4:F4"/>
    </sheetView>
  </sheetViews>
  <sheetFormatPr defaultRowHeight="15" x14ac:dyDescent="0.25"/>
  <cols>
    <col min="1" max="1" width="24" customWidth="1"/>
    <col min="2" max="2" width="10.140625" style="2" bestFit="1" customWidth="1"/>
    <col min="3" max="3" width="11.140625" style="2" bestFit="1" customWidth="1"/>
    <col min="4" max="4" width="9.140625" style="3"/>
    <col min="5" max="5" width="3.140625" style="3" customWidth="1"/>
    <col min="6" max="6" width="23" bestFit="1" customWidth="1"/>
    <col min="7" max="7" width="12.5703125" customWidth="1"/>
    <col min="257" max="257" width="24" customWidth="1"/>
    <col min="258" max="258" width="10.140625" bestFit="1" customWidth="1"/>
    <col min="259" max="259" width="11.140625" bestFit="1" customWidth="1"/>
    <col min="261" max="261" width="3.140625" customWidth="1"/>
    <col min="262" max="262" width="22.140625" customWidth="1"/>
    <col min="263" max="263" width="12.5703125" customWidth="1"/>
    <col min="513" max="513" width="24" customWidth="1"/>
    <col min="514" max="514" width="10.140625" bestFit="1" customWidth="1"/>
    <col min="515" max="515" width="11.140625" bestFit="1" customWidth="1"/>
    <col min="517" max="517" width="3.140625" customWidth="1"/>
    <col min="518" max="518" width="22.140625" customWidth="1"/>
    <col min="519" max="519" width="12.5703125" customWidth="1"/>
    <col min="769" max="769" width="24" customWidth="1"/>
    <col min="770" max="770" width="10.140625" bestFit="1" customWidth="1"/>
    <col min="771" max="771" width="11.140625" bestFit="1" customWidth="1"/>
    <col min="773" max="773" width="3.140625" customWidth="1"/>
    <col min="774" max="774" width="22.140625" customWidth="1"/>
    <col min="775" max="775" width="12.5703125" customWidth="1"/>
    <col min="1025" max="1025" width="24" customWidth="1"/>
    <col min="1026" max="1026" width="10.140625" bestFit="1" customWidth="1"/>
    <col min="1027" max="1027" width="11.140625" bestFit="1" customWidth="1"/>
    <col min="1029" max="1029" width="3.140625" customWidth="1"/>
    <col min="1030" max="1030" width="22.140625" customWidth="1"/>
    <col min="1031" max="1031" width="12.5703125" customWidth="1"/>
    <col min="1281" max="1281" width="24" customWidth="1"/>
    <col min="1282" max="1282" width="10.140625" bestFit="1" customWidth="1"/>
    <col min="1283" max="1283" width="11.140625" bestFit="1" customWidth="1"/>
    <col min="1285" max="1285" width="3.140625" customWidth="1"/>
    <col min="1286" max="1286" width="22.140625" customWidth="1"/>
    <col min="1287" max="1287" width="12.5703125" customWidth="1"/>
    <col min="1537" max="1537" width="24" customWidth="1"/>
    <col min="1538" max="1538" width="10.140625" bestFit="1" customWidth="1"/>
    <col min="1539" max="1539" width="11.140625" bestFit="1" customWidth="1"/>
    <col min="1541" max="1541" width="3.140625" customWidth="1"/>
    <col min="1542" max="1542" width="22.140625" customWidth="1"/>
    <col min="1543" max="1543" width="12.5703125" customWidth="1"/>
    <col min="1793" max="1793" width="24" customWidth="1"/>
    <col min="1794" max="1794" width="10.140625" bestFit="1" customWidth="1"/>
    <col min="1795" max="1795" width="11.140625" bestFit="1" customWidth="1"/>
    <col min="1797" max="1797" width="3.140625" customWidth="1"/>
    <col min="1798" max="1798" width="22.140625" customWidth="1"/>
    <col min="1799" max="1799" width="12.5703125" customWidth="1"/>
    <col min="2049" max="2049" width="24" customWidth="1"/>
    <col min="2050" max="2050" width="10.140625" bestFit="1" customWidth="1"/>
    <col min="2051" max="2051" width="11.140625" bestFit="1" customWidth="1"/>
    <col min="2053" max="2053" width="3.140625" customWidth="1"/>
    <col min="2054" max="2054" width="22.140625" customWidth="1"/>
    <col min="2055" max="2055" width="12.5703125" customWidth="1"/>
    <col min="2305" max="2305" width="24" customWidth="1"/>
    <col min="2306" max="2306" width="10.140625" bestFit="1" customWidth="1"/>
    <col min="2307" max="2307" width="11.140625" bestFit="1" customWidth="1"/>
    <col min="2309" max="2309" width="3.140625" customWidth="1"/>
    <col min="2310" max="2310" width="22.140625" customWidth="1"/>
    <col min="2311" max="2311" width="12.5703125" customWidth="1"/>
    <col min="2561" max="2561" width="24" customWidth="1"/>
    <col min="2562" max="2562" width="10.140625" bestFit="1" customWidth="1"/>
    <col min="2563" max="2563" width="11.140625" bestFit="1" customWidth="1"/>
    <col min="2565" max="2565" width="3.140625" customWidth="1"/>
    <col min="2566" max="2566" width="22.140625" customWidth="1"/>
    <col min="2567" max="2567" width="12.5703125" customWidth="1"/>
    <col min="2817" max="2817" width="24" customWidth="1"/>
    <col min="2818" max="2818" width="10.140625" bestFit="1" customWidth="1"/>
    <col min="2819" max="2819" width="11.140625" bestFit="1" customWidth="1"/>
    <col min="2821" max="2821" width="3.140625" customWidth="1"/>
    <col min="2822" max="2822" width="22.140625" customWidth="1"/>
    <col min="2823" max="2823" width="12.5703125" customWidth="1"/>
    <col min="3073" max="3073" width="24" customWidth="1"/>
    <col min="3074" max="3074" width="10.140625" bestFit="1" customWidth="1"/>
    <col min="3075" max="3075" width="11.140625" bestFit="1" customWidth="1"/>
    <col min="3077" max="3077" width="3.140625" customWidth="1"/>
    <col min="3078" max="3078" width="22.140625" customWidth="1"/>
    <col min="3079" max="3079" width="12.5703125" customWidth="1"/>
    <col min="3329" max="3329" width="24" customWidth="1"/>
    <col min="3330" max="3330" width="10.140625" bestFit="1" customWidth="1"/>
    <col min="3331" max="3331" width="11.140625" bestFit="1" customWidth="1"/>
    <col min="3333" max="3333" width="3.140625" customWidth="1"/>
    <col min="3334" max="3334" width="22.140625" customWidth="1"/>
    <col min="3335" max="3335" width="12.5703125" customWidth="1"/>
    <col min="3585" max="3585" width="24" customWidth="1"/>
    <col min="3586" max="3586" width="10.140625" bestFit="1" customWidth="1"/>
    <col min="3587" max="3587" width="11.140625" bestFit="1" customWidth="1"/>
    <col min="3589" max="3589" width="3.140625" customWidth="1"/>
    <col min="3590" max="3590" width="22.140625" customWidth="1"/>
    <col min="3591" max="3591" width="12.5703125" customWidth="1"/>
    <col min="3841" max="3841" width="24" customWidth="1"/>
    <col min="3842" max="3842" width="10.140625" bestFit="1" customWidth="1"/>
    <col min="3843" max="3843" width="11.140625" bestFit="1" customWidth="1"/>
    <col min="3845" max="3845" width="3.140625" customWidth="1"/>
    <col min="3846" max="3846" width="22.140625" customWidth="1"/>
    <col min="3847" max="3847" width="12.5703125" customWidth="1"/>
    <col min="4097" max="4097" width="24" customWidth="1"/>
    <col min="4098" max="4098" width="10.140625" bestFit="1" customWidth="1"/>
    <col min="4099" max="4099" width="11.140625" bestFit="1" customWidth="1"/>
    <col min="4101" max="4101" width="3.140625" customWidth="1"/>
    <col min="4102" max="4102" width="22.140625" customWidth="1"/>
    <col min="4103" max="4103" width="12.5703125" customWidth="1"/>
    <col min="4353" max="4353" width="24" customWidth="1"/>
    <col min="4354" max="4354" width="10.140625" bestFit="1" customWidth="1"/>
    <col min="4355" max="4355" width="11.140625" bestFit="1" customWidth="1"/>
    <col min="4357" max="4357" width="3.140625" customWidth="1"/>
    <col min="4358" max="4358" width="22.140625" customWidth="1"/>
    <col min="4359" max="4359" width="12.5703125" customWidth="1"/>
    <col min="4609" max="4609" width="24" customWidth="1"/>
    <col min="4610" max="4610" width="10.140625" bestFit="1" customWidth="1"/>
    <col min="4611" max="4611" width="11.140625" bestFit="1" customWidth="1"/>
    <col min="4613" max="4613" width="3.140625" customWidth="1"/>
    <col min="4614" max="4614" width="22.140625" customWidth="1"/>
    <col min="4615" max="4615" width="12.5703125" customWidth="1"/>
    <col min="4865" max="4865" width="24" customWidth="1"/>
    <col min="4866" max="4866" width="10.140625" bestFit="1" customWidth="1"/>
    <col min="4867" max="4867" width="11.140625" bestFit="1" customWidth="1"/>
    <col min="4869" max="4869" width="3.140625" customWidth="1"/>
    <col min="4870" max="4870" width="22.140625" customWidth="1"/>
    <col min="4871" max="4871" width="12.5703125" customWidth="1"/>
    <col min="5121" max="5121" width="24" customWidth="1"/>
    <col min="5122" max="5122" width="10.140625" bestFit="1" customWidth="1"/>
    <col min="5123" max="5123" width="11.140625" bestFit="1" customWidth="1"/>
    <col min="5125" max="5125" width="3.140625" customWidth="1"/>
    <col min="5126" max="5126" width="22.140625" customWidth="1"/>
    <col min="5127" max="5127" width="12.5703125" customWidth="1"/>
    <col min="5377" max="5377" width="24" customWidth="1"/>
    <col min="5378" max="5378" width="10.140625" bestFit="1" customWidth="1"/>
    <col min="5379" max="5379" width="11.140625" bestFit="1" customWidth="1"/>
    <col min="5381" max="5381" width="3.140625" customWidth="1"/>
    <col min="5382" max="5382" width="22.140625" customWidth="1"/>
    <col min="5383" max="5383" width="12.5703125" customWidth="1"/>
    <col min="5633" max="5633" width="24" customWidth="1"/>
    <col min="5634" max="5634" width="10.140625" bestFit="1" customWidth="1"/>
    <col min="5635" max="5635" width="11.140625" bestFit="1" customWidth="1"/>
    <col min="5637" max="5637" width="3.140625" customWidth="1"/>
    <col min="5638" max="5638" width="22.140625" customWidth="1"/>
    <col min="5639" max="5639" width="12.5703125" customWidth="1"/>
    <col min="5889" max="5889" width="24" customWidth="1"/>
    <col min="5890" max="5890" width="10.140625" bestFit="1" customWidth="1"/>
    <col min="5891" max="5891" width="11.140625" bestFit="1" customWidth="1"/>
    <col min="5893" max="5893" width="3.140625" customWidth="1"/>
    <col min="5894" max="5894" width="22.140625" customWidth="1"/>
    <col min="5895" max="5895" width="12.5703125" customWidth="1"/>
    <col min="6145" max="6145" width="24" customWidth="1"/>
    <col min="6146" max="6146" width="10.140625" bestFit="1" customWidth="1"/>
    <col min="6147" max="6147" width="11.140625" bestFit="1" customWidth="1"/>
    <col min="6149" max="6149" width="3.140625" customWidth="1"/>
    <col min="6150" max="6150" width="22.140625" customWidth="1"/>
    <col min="6151" max="6151" width="12.5703125" customWidth="1"/>
    <col min="6401" max="6401" width="24" customWidth="1"/>
    <col min="6402" max="6402" width="10.140625" bestFit="1" customWidth="1"/>
    <col min="6403" max="6403" width="11.140625" bestFit="1" customWidth="1"/>
    <col min="6405" max="6405" width="3.140625" customWidth="1"/>
    <col min="6406" max="6406" width="22.140625" customWidth="1"/>
    <col min="6407" max="6407" width="12.5703125" customWidth="1"/>
    <col min="6657" max="6657" width="24" customWidth="1"/>
    <col min="6658" max="6658" width="10.140625" bestFit="1" customWidth="1"/>
    <col min="6659" max="6659" width="11.140625" bestFit="1" customWidth="1"/>
    <col min="6661" max="6661" width="3.140625" customWidth="1"/>
    <col min="6662" max="6662" width="22.140625" customWidth="1"/>
    <col min="6663" max="6663" width="12.5703125" customWidth="1"/>
    <col min="6913" max="6913" width="24" customWidth="1"/>
    <col min="6914" max="6914" width="10.140625" bestFit="1" customWidth="1"/>
    <col min="6915" max="6915" width="11.140625" bestFit="1" customWidth="1"/>
    <col min="6917" max="6917" width="3.140625" customWidth="1"/>
    <col min="6918" max="6918" width="22.140625" customWidth="1"/>
    <col min="6919" max="6919" width="12.5703125" customWidth="1"/>
    <col min="7169" max="7169" width="24" customWidth="1"/>
    <col min="7170" max="7170" width="10.140625" bestFit="1" customWidth="1"/>
    <col min="7171" max="7171" width="11.140625" bestFit="1" customWidth="1"/>
    <col min="7173" max="7173" width="3.140625" customWidth="1"/>
    <col min="7174" max="7174" width="22.140625" customWidth="1"/>
    <col min="7175" max="7175" width="12.5703125" customWidth="1"/>
    <col min="7425" max="7425" width="24" customWidth="1"/>
    <col min="7426" max="7426" width="10.140625" bestFit="1" customWidth="1"/>
    <col min="7427" max="7427" width="11.140625" bestFit="1" customWidth="1"/>
    <col min="7429" max="7429" width="3.140625" customWidth="1"/>
    <col min="7430" max="7430" width="22.140625" customWidth="1"/>
    <col min="7431" max="7431" width="12.5703125" customWidth="1"/>
    <col min="7681" max="7681" width="24" customWidth="1"/>
    <col min="7682" max="7682" width="10.140625" bestFit="1" customWidth="1"/>
    <col min="7683" max="7683" width="11.140625" bestFit="1" customWidth="1"/>
    <col min="7685" max="7685" width="3.140625" customWidth="1"/>
    <col min="7686" max="7686" width="22.140625" customWidth="1"/>
    <col min="7687" max="7687" width="12.5703125" customWidth="1"/>
    <col min="7937" max="7937" width="24" customWidth="1"/>
    <col min="7938" max="7938" width="10.140625" bestFit="1" customWidth="1"/>
    <col min="7939" max="7939" width="11.140625" bestFit="1" customWidth="1"/>
    <col min="7941" max="7941" width="3.140625" customWidth="1"/>
    <col min="7942" max="7942" width="22.140625" customWidth="1"/>
    <col min="7943" max="7943" width="12.5703125" customWidth="1"/>
    <col min="8193" max="8193" width="24" customWidth="1"/>
    <col min="8194" max="8194" width="10.140625" bestFit="1" customWidth="1"/>
    <col min="8195" max="8195" width="11.140625" bestFit="1" customWidth="1"/>
    <col min="8197" max="8197" width="3.140625" customWidth="1"/>
    <col min="8198" max="8198" width="22.140625" customWidth="1"/>
    <col min="8199" max="8199" width="12.5703125" customWidth="1"/>
    <col min="8449" max="8449" width="24" customWidth="1"/>
    <col min="8450" max="8450" width="10.140625" bestFit="1" customWidth="1"/>
    <col min="8451" max="8451" width="11.140625" bestFit="1" customWidth="1"/>
    <col min="8453" max="8453" width="3.140625" customWidth="1"/>
    <col min="8454" max="8454" width="22.140625" customWidth="1"/>
    <col min="8455" max="8455" width="12.5703125" customWidth="1"/>
    <col min="8705" max="8705" width="24" customWidth="1"/>
    <col min="8706" max="8706" width="10.140625" bestFit="1" customWidth="1"/>
    <col min="8707" max="8707" width="11.140625" bestFit="1" customWidth="1"/>
    <col min="8709" max="8709" width="3.140625" customWidth="1"/>
    <col min="8710" max="8710" width="22.140625" customWidth="1"/>
    <col min="8711" max="8711" width="12.5703125" customWidth="1"/>
    <col min="8961" max="8961" width="24" customWidth="1"/>
    <col min="8962" max="8962" width="10.140625" bestFit="1" customWidth="1"/>
    <col min="8963" max="8963" width="11.140625" bestFit="1" customWidth="1"/>
    <col min="8965" max="8965" width="3.140625" customWidth="1"/>
    <col min="8966" max="8966" width="22.140625" customWidth="1"/>
    <col min="8967" max="8967" width="12.5703125" customWidth="1"/>
    <col min="9217" max="9217" width="24" customWidth="1"/>
    <col min="9218" max="9218" width="10.140625" bestFit="1" customWidth="1"/>
    <col min="9219" max="9219" width="11.140625" bestFit="1" customWidth="1"/>
    <col min="9221" max="9221" width="3.140625" customWidth="1"/>
    <col min="9222" max="9222" width="22.140625" customWidth="1"/>
    <col min="9223" max="9223" width="12.5703125" customWidth="1"/>
    <col min="9473" max="9473" width="24" customWidth="1"/>
    <col min="9474" max="9474" width="10.140625" bestFit="1" customWidth="1"/>
    <col min="9475" max="9475" width="11.140625" bestFit="1" customWidth="1"/>
    <col min="9477" max="9477" width="3.140625" customWidth="1"/>
    <col min="9478" max="9478" width="22.140625" customWidth="1"/>
    <col min="9479" max="9479" width="12.5703125" customWidth="1"/>
    <col min="9729" max="9729" width="24" customWidth="1"/>
    <col min="9730" max="9730" width="10.140625" bestFit="1" customWidth="1"/>
    <col min="9731" max="9731" width="11.140625" bestFit="1" customWidth="1"/>
    <col min="9733" max="9733" width="3.140625" customWidth="1"/>
    <col min="9734" max="9734" width="22.140625" customWidth="1"/>
    <col min="9735" max="9735" width="12.5703125" customWidth="1"/>
    <col min="9985" max="9985" width="24" customWidth="1"/>
    <col min="9986" max="9986" width="10.140625" bestFit="1" customWidth="1"/>
    <col min="9987" max="9987" width="11.140625" bestFit="1" customWidth="1"/>
    <col min="9989" max="9989" width="3.140625" customWidth="1"/>
    <col min="9990" max="9990" width="22.140625" customWidth="1"/>
    <col min="9991" max="9991" width="12.5703125" customWidth="1"/>
    <col min="10241" max="10241" width="24" customWidth="1"/>
    <col min="10242" max="10242" width="10.140625" bestFit="1" customWidth="1"/>
    <col min="10243" max="10243" width="11.140625" bestFit="1" customWidth="1"/>
    <col min="10245" max="10245" width="3.140625" customWidth="1"/>
    <col min="10246" max="10246" width="22.140625" customWidth="1"/>
    <col min="10247" max="10247" width="12.5703125" customWidth="1"/>
    <col min="10497" max="10497" width="24" customWidth="1"/>
    <col min="10498" max="10498" width="10.140625" bestFit="1" customWidth="1"/>
    <col min="10499" max="10499" width="11.140625" bestFit="1" customWidth="1"/>
    <col min="10501" max="10501" width="3.140625" customWidth="1"/>
    <col min="10502" max="10502" width="22.140625" customWidth="1"/>
    <col min="10503" max="10503" width="12.5703125" customWidth="1"/>
    <col min="10753" max="10753" width="24" customWidth="1"/>
    <col min="10754" max="10754" width="10.140625" bestFit="1" customWidth="1"/>
    <col min="10755" max="10755" width="11.140625" bestFit="1" customWidth="1"/>
    <col min="10757" max="10757" width="3.140625" customWidth="1"/>
    <col min="10758" max="10758" width="22.140625" customWidth="1"/>
    <col min="10759" max="10759" width="12.5703125" customWidth="1"/>
    <col min="11009" max="11009" width="24" customWidth="1"/>
    <col min="11010" max="11010" width="10.140625" bestFit="1" customWidth="1"/>
    <col min="11011" max="11011" width="11.140625" bestFit="1" customWidth="1"/>
    <col min="11013" max="11013" width="3.140625" customWidth="1"/>
    <col min="11014" max="11014" width="22.140625" customWidth="1"/>
    <col min="11015" max="11015" width="12.5703125" customWidth="1"/>
    <col min="11265" max="11265" width="24" customWidth="1"/>
    <col min="11266" max="11266" width="10.140625" bestFit="1" customWidth="1"/>
    <col min="11267" max="11267" width="11.140625" bestFit="1" customWidth="1"/>
    <col min="11269" max="11269" width="3.140625" customWidth="1"/>
    <col min="11270" max="11270" width="22.140625" customWidth="1"/>
    <col min="11271" max="11271" width="12.5703125" customWidth="1"/>
    <col min="11521" max="11521" width="24" customWidth="1"/>
    <col min="11522" max="11522" width="10.140625" bestFit="1" customWidth="1"/>
    <col min="11523" max="11523" width="11.140625" bestFit="1" customWidth="1"/>
    <col min="11525" max="11525" width="3.140625" customWidth="1"/>
    <col min="11526" max="11526" width="22.140625" customWidth="1"/>
    <col min="11527" max="11527" width="12.5703125" customWidth="1"/>
    <col min="11777" max="11777" width="24" customWidth="1"/>
    <col min="11778" max="11778" width="10.140625" bestFit="1" customWidth="1"/>
    <col min="11779" max="11779" width="11.140625" bestFit="1" customWidth="1"/>
    <col min="11781" max="11781" width="3.140625" customWidth="1"/>
    <col min="11782" max="11782" width="22.140625" customWidth="1"/>
    <col min="11783" max="11783" width="12.5703125" customWidth="1"/>
    <col min="12033" max="12033" width="24" customWidth="1"/>
    <col min="12034" max="12034" width="10.140625" bestFit="1" customWidth="1"/>
    <col min="12035" max="12035" width="11.140625" bestFit="1" customWidth="1"/>
    <col min="12037" max="12037" width="3.140625" customWidth="1"/>
    <col min="12038" max="12038" width="22.140625" customWidth="1"/>
    <col min="12039" max="12039" width="12.5703125" customWidth="1"/>
    <col min="12289" max="12289" width="24" customWidth="1"/>
    <col min="12290" max="12290" width="10.140625" bestFit="1" customWidth="1"/>
    <col min="12291" max="12291" width="11.140625" bestFit="1" customWidth="1"/>
    <col min="12293" max="12293" width="3.140625" customWidth="1"/>
    <col min="12294" max="12294" width="22.140625" customWidth="1"/>
    <col min="12295" max="12295" width="12.5703125" customWidth="1"/>
    <col min="12545" max="12545" width="24" customWidth="1"/>
    <col min="12546" max="12546" width="10.140625" bestFit="1" customWidth="1"/>
    <col min="12547" max="12547" width="11.140625" bestFit="1" customWidth="1"/>
    <col min="12549" max="12549" width="3.140625" customWidth="1"/>
    <col min="12550" max="12550" width="22.140625" customWidth="1"/>
    <col min="12551" max="12551" width="12.5703125" customWidth="1"/>
    <col min="12801" max="12801" width="24" customWidth="1"/>
    <col min="12802" max="12802" width="10.140625" bestFit="1" customWidth="1"/>
    <col min="12803" max="12803" width="11.140625" bestFit="1" customWidth="1"/>
    <col min="12805" max="12805" width="3.140625" customWidth="1"/>
    <col min="12806" max="12806" width="22.140625" customWidth="1"/>
    <col min="12807" max="12807" width="12.5703125" customWidth="1"/>
    <col min="13057" max="13057" width="24" customWidth="1"/>
    <col min="13058" max="13058" width="10.140625" bestFit="1" customWidth="1"/>
    <col min="13059" max="13059" width="11.140625" bestFit="1" customWidth="1"/>
    <col min="13061" max="13061" width="3.140625" customWidth="1"/>
    <col min="13062" max="13062" width="22.140625" customWidth="1"/>
    <col min="13063" max="13063" width="12.5703125" customWidth="1"/>
    <col min="13313" max="13313" width="24" customWidth="1"/>
    <col min="13314" max="13314" width="10.140625" bestFit="1" customWidth="1"/>
    <col min="13315" max="13315" width="11.140625" bestFit="1" customWidth="1"/>
    <col min="13317" max="13317" width="3.140625" customWidth="1"/>
    <col min="13318" max="13318" width="22.140625" customWidth="1"/>
    <col min="13319" max="13319" width="12.5703125" customWidth="1"/>
    <col min="13569" max="13569" width="24" customWidth="1"/>
    <col min="13570" max="13570" width="10.140625" bestFit="1" customWidth="1"/>
    <col min="13571" max="13571" width="11.140625" bestFit="1" customWidth="1"/>
    <col min="13573" max="13573" width="3.140625" customWidth="1"/>
    <col min="13574" max="13574" width="22.140625" customWidth="1"/>
    <col min="13575" max="13575" width="12.5703125" customWidth="1"/>
    <col min="13825" max="13825" width="24" customWidth="1"/>
    <col min="13826" max="13826" width="10.140625" bestFit="1" customWidth="1"/>
    <col min="13827" max="13827" width="11.140625" bestFit="1" customWidth="1"/>
    <col min="13829" max="13829" width="3.140625" customWidth="1"/>
    <col min="13830" max="13830" width="22.140625" customWidth="1"/>
    <col min="13831" max="13831" width="12.5703125" customWidth="1"/>
    <col min="14081" max="14081" width="24" customWidth="1"/>
    <col min="14082" max="14082" width="10.140625" bestFit="1" customWidth="1"/>
    <col min="14083" max="14083" width="11.140625" bestFit="1" customWidth="1"/>
    <col min="14085" max="14085" width="3.140625" customWidth="1"/>
    <col min="14086" max="14086" width="22.140625" customWidth="1"/>
    <col min="14087" max="14087" width="12.5703125" customWidth="1"/>
    <col min="14337" max="14337" width="24" customWidth="1"/>
    <col min="14338" max="14338" width="10.140625" bestFit="1" customWidth="1"/>
    <col min="14339" max="14339" width="11.140625" bestFit="1" customWidth="1"/>
    <col min="14341" max="14341" width="3.140625" customWidth="1"/>
    <col min="14342" max="14342" width="22.140625" customWidth="1"/>
    <col min="14343" max="14343" width="12.5703125" customWidth="1"/>
    <col min="14593" max="14593" width="24" customWidth="1"/>
    <col min="14594" max="14594" width="10.140625" bestFit="1" customWidth="1"/>
    <col min="14595" max="14595" width="11.140625" bestFit="1" customWidth="1"/>
    <col min="14597" max="14597" width="3.140625" customWidth="1"/>
    <col min="14598" max="14598" width="22.140625" customWidth="1"/>
    <col min="14599" max="14599" width="12.5703125" customWidth="1"/>
    <col min="14849" max="14849" width="24" customWidth="1"/>
    <col min="14850" max="14850" width="10.140625" bestFit="1" customWidth="1"/>
    <col min="14851" max="14851" width="11.140625" bestFit="1" customWidth="1"/>
    <col min="14853" max="14853" width="3.140625" customWidth="1"/>
    <col min="14854" max="14854" width="22.140625" customWidth="1"/>
    <col min="14855" max="14855" width="12.5703125" customWidth="1"/>
    <col min="15105" max="15105" width="24" customWidth="1"/>
    <col min="15106" max="15106" width="10.140625" bestFit="1" customWidth="1"/>
    <col min="15107" max="15107" width="11.140625" bestFit="1" customWidth="1"/>
    <col min="15109" max="15109" width="3.140625" customWidth="1"/>
    <col min="15110" max="15110" width="22.140625" customWidth="1"/>
    <col min="15111" max="15111" width="12.5703125" customWidth="1"/>
    <col min="15361" max="15361" width="24" customWidth="1"/>
    <col min="15362" max="15362" width="10.140625" bestFit="1" customWidth="1"/>
    <col min="15363" max="15363" width="11.140625" bestFit="1" customWidth="1"/>
    <col min="15365" max="15365" width="3.140625" customWidth="1"/>
    <col min="15366" max="15366" width="22.140625" customWidth="1"/>
    <col min="15367" max="15367" width="12.5703125" customWidth="1"/>
    <col min="15617" max="15617" width="24" customWidth="1"/>
    <col min="15618" max="15618" width="10.140625" bestFit="1" customWidth="1"/>
    <col min="15619" max="15619" width="11.140625" bestFit="1" customWidth="1"/>
    <col min="15621" max="15621" width="3.140625" customWidth="1"/>
    <col min="15622" max="15622" width="22.140625" customWidth="1"/>
    <col min="15623" max="15623" width="12.5703125" customWidth="1"/>
    <col min="15873" max="15873" width="24" customWidth="1"/>
    <col min="15874" max="15874" width="10.140625" bestFit="1" customWidth="1"/>
    <col min="15875" max="15875" width="11.140625" bestFit="1" customWidth="1"/>
    <col min="15877" max="15877" width="3.140625" customWidth="1"/>
    <col min="15878" max="15878" width="22.140625" customWidth="1"/>
    <col min="15879" max="15879" width="12.5703125" customWidth="1"/>
    <col min="16129" max="16129" width="24" customWidth="1"/>
    <col min="16130" max="16130" width="10.140625" bestFit="1" customWidth="1"/>
    <col min="16131" max="16131" width="11.140625" bestFit="1" customWidth="1"/>
    <col min="16133" max="16133" width="3.140625" customWidth="1"/>
    <col min="16134" max="16134" width="22.140625" customWidth="1"/>
    <col min="16135" max="16135" width="12.5703125" customWidth="1"/>
  </cols>
  <sheetData>
    <row r="1" spans="1:7" ht="15.75" x14ac:dyDescent="0.25">
      <c r="A1" s="5" t="s">
        <v>14</v>
      </c>
      <c r="G1" s="4"/>
    </row>
    <row r="2" spans="1:7" ht="15.75" x14ac:dyDescent="0.25">
      <c r="A2" s="5"/>
      <c r="G2" s="4"/>
    </row>
    <row r="3" spans="1:7" ht="15.75" x14ac:dyDescent="0.25">
      <c r="A3" s="45" t="s">
        <v>17</v>
      </c>
      <c r="B3" s="57"/>
      <c r="C3" s="58"/>
      <c r="D3" s="58"/>
      <c r="E3" s="58"/>
      <c r="F3" s="59"/>
      <c r="G3" s="4"/>
    </row>
    <row r="4" spans="1:7" ht="18.75" x14ac:dyDescent="0.3">
      <c r="A4" s="44" t="s">
        <v>18</v>
      </c>
      <c r="B4" s="60"/>
      <c r="C4" s="58"/>
      <c r="D4" s="58"/>
      <c r="E4" s="58"/>
      <c r="F4" s="59"/>
      <c r="G4" s="4"/>
    </row>
    <row r="5" spans="1:7" ht="15.75" x14ac:dyDescent="0.25">
      <c r="A5" s="5"/>
      <c r="G5" s="4"/>
    </row>
    <row r="6" spans="1:7" ht="15.75" x14ac:dyDescent="0.25">
      <c r="A6" s="5"/>
      <c r="G6" s="4"/>
    </row>
    <row r="7" spans="1:7" ht="18" x14ac:dyDescent="0.25">
      <c r="A7" s="1" t="s">
        <v>0</v>
      </c>
      <c r="B7" s="40">
        <v>6</v>
      </c>
      <c r="C7" s="43" t="s">
        <v>16</v>
      </c>
      <c r="D7" s="42"/>
      <c r="G7" s="4"/>
    </row>
    <row r="8" spans="1:7" ht="15.75" x14ac:dyDescent="0.25">
      <c r="B8" s="6"/>
      <c r="C8" s="6"/>
      <c r="F8" s="5" t="s">
        <v>4</v>
      </c>
    </row>
    <row r="9" spans="1:7" x14ac:dyDescent="0.25">
      <c r="A9" s="7" t="s">
        <v>1</v>
      </c>
      <c r="B9" s="8"/>
      <c r="C9" s="6"/>
      <c r="F9" s="9" t="s">
        <v>5</v>
      </c>
      <c r="G9" s="10">
        <f>B10</f>
        <v>0</v>
      </c>
    </row>
    <row r="10" spans="1:7" x14ac:dyDescent="0.25">
      <c r="A10" s="9" t="s">
        <v>5</v>
      </c>
      <c r="B10" s="11"/>
      <c r="C10" s="6"/>
      <c r="F10" s="9" t="s">
        <v>15</v>
      </c>
      <c r="G10" s="11"/>
    </row>
    <row r="11" spans="1:7" ht="15.75" x14ac:dyDescent="0.25">
      <c r="A11" s="5"/>
      <c r="B11" s="12"/>
      <c r="C11" s="6"/>
      <c r="F11" s="5"/>
      <c r="G11" s="13"/>
    </row>
    <row r="12" spans="1:7" ht="15.75" x14ac:dyDescent="0.25">
      <c r="A12" s="31" t="s">
        <v>2</v>
      </c>
      <c r="B12" s="8"/>
      <c r="C12" s="37" t="s">
        <v>10</v>
      </c>
      <c r="D12" s="14">
        <f>B12*0.005*(B13-B10)/30.4566</f>
        <v>0</v>
      </c>
      <c r="E12" s="15"/>
      <c r="F12" s="5"/>
      <c r="G12" s="13"/>
    </row>
    <row r="13" spans="1:7" x14ac:dyDescent="0.25">
      <c r="A13" s="32" t="s">
        <v>3</v>
      </c>
      <c r="B13" s="11"/>
      <c r="C13" s="37" t="s">
        <v>11</v>
      </c>
      <c r="D13" s="14">
        <f>B12*0.06*(B13-B10)/365</f>
        <v>0</v>
      </c>
      <c r="E13" s="15"/>
      <c r="F13" s="55" t="s">
        <v>4</v>
      </c>
      <c r="G13" s="56">
        <f>B9-B12-B15-B18-B21-B24-B27-B30-B33-B36-B39-B42-B45-B48-B51-B54-B57-B60-B63-B66-B69</f>
        <v>0</v>
      </c>
    </row>
    <row r="14" spans="1:7" x14ac:dyDescent="0.25">
      <c r="A14" s="33"/>
      <c r="B14" s="17"/>
      <c r="C14" s="38"/>
      <c r="F14" s="54" t="s">
        <v>10</v>
      </c>
      <c r="G14" s="56">
        <f>G13*0.005*(G10-B10)/30.4566</f>
        <v>0</v>
      </c>
    </row>
    <row r="15" spans="1:7" x14ac:dyDescent="0.25">
      <c r="A15" s="31" t="s">
        <v>2</v>
      </c>
      <c r="B15" s="8"/>
      <c r="C15" s="37" t="s">
        <v>10</v>
      </c>
      <c r="D15" s="14">
        <f>B15*0.005*(B16-B10)/30.4566</f>
        <v>0</v>
      </c>
      <c r="E15" s="15"/>
      <c r="F15" s="54" t="s">
        <v>11</v>
      </c>
      <c r="G15" s="56">
        <f>G13*0.06*(G10-B10)/365</f>
        <v>0</v>
      </c>
    </row>
    <row r="16" spans="1:7" x14ac:dyDescent="0.25">
      <c r="A16" s="32" t="s">
        <v>3</v>
      </c>
      <c r="B16" s="11"/>
      <c r="C16" s="37" t="s">
        <v>11</v>
      </c>
      <c r="D16" s="14">
        <f>B15*0.06*(B16-B10)/365</f>
        <v>0</v>
      </c>
      <c r="E16" s="15"/>
      <c r="F16" s="19"/>
    </row>
    <row r="17" spans="1:10" ht="15.75" x14ac:dyDescent="0.25">
      <c r="A17" s="34"/>
      <c r="B17" s="20"/>
      <c r="C17" s="38"/>
      <c r="F17" s="21" t="s">
        <v>6</v>
      </c>
      <c r="G17" s="22"/>
      <c r="H17" s="61"/>
      <c r="I17" s="62"/>
      <c r="J17" s="63"/>
    </row>
    <row r="18" spans="1:10" ht="15.75" x14ac:dyDescent="0.25">
      <c r="A18" s="31" t="s">
        <v>2</v>
      </c>
      <c r="B18" s="8"/>
      <c r="C18" s="37" t="s">
        <v>10</v>
      </c>
      <c r="D18" s="14">
        <f>B18*0.005*(B19-B10)/30.4566</f>
        <v>0</v>
      </c>
      <c r="F18" s="21" t="s">
        <v>12</v>
      </c>
      <c r="G18" s="28">
        <f>D12+D15+D18+D21+D24+D27+D30+D33+G14+D36+D39+D42+D45+D48+D51+D54+D57+D60+D63+D66+D69</f>
        <v>0</v>
      </c>
      <c r="H18" s="64"/>
      <c r="I18" s="65"/>
      <c r="J18" s="66"/>
    </row>
    <row r="19" spans="1:10" ht="15.75" x14ac:dyDescent="0.25">
      <c r="A19" s="32" t="s">
        <v>3</v>
      </c>
      <c r="B19" s="11"/>
      <c r="C19" s="37" t="s">
        <v>11</v>
      </c>
      <c r="D19" s="14">
        <f>B18*0.06*(B19-B10)/365</f>
        <v>0</v>
      </c>
      <c r="E19" s="15"/>
      <c r="F19" s="23" t="s">
        <v>7</v>
      </c>
      <c r="G19" s="28">
        <f>D13+D16+D19+D22+D25+D28+D31+D34+G15+D37+D40+D43+D46+D49+D52+D55+D58+D61+D64+D67+D70</f>
        <v>0</v>
      </c>
    </row>
    <row r="20" spans="1:10" ht="16.5" thickBot="1" x14ac:dyDescent="0.3">
      <c r="A20" s="35"/>
      <c r="B20" s="24"/>
      <c r="C20" s="39"/>
      <c r="E20" s="15"/>
      <c r="F20" s="25" t="s">
        <v>1</v>
      </c>
      <c r="G20" s="29">
        <f>G13</f>
        <v>0</v>
      </c>
    </row>
    <row r="21" spans="1:10" ht="15.75" x14ac:dyDescent="0.25">
      <c r="A21" s="31" t="s">
        <v>2</v>
      </c>
      <c r="B21" s="8"/>
      <c r="C21" s="37" t="s">
        <v>10</v>
      </c>
      <c r="D21" s="14">
        <f>B21*0.005*(B22-B10)/30.4566</f>
        <v>0</v>
      </c>
      <c r="F21" s="26" t="s">
        <v>8</v>
      </c>
      <c r="G21" s="30">
        <f>SUM(G17:G20)</f>
        <v>0</v>
      </c>
    </row>
    <row r="22" spans="1:10" x14ac:dyDescent="0.25">
      <c r="A22" s="32" t="s">
        <v>3</v>
      </c>
      <c r="B22" s="11"/>
      <c r="C22" s="37" t="s">
        <v>11</v>
      </c>
      <c r="D22" s="14">
        <f>B21*0.06*(B22-B10)/365</f>
        <v>0</v>
      </c>
    </row>
    <row r="23" spans="1:10" x14ac:dyDescent="0.25">
      <c r="A23" s="35"/>
      <c r="C23" s="39"/>
      <c r="E23" s="15"/>
    </row>
    <row r="24" spans="1:10" x14ac:dyDescent="0.25">
      <c r="A24" s="31" t="s">
        <v>2</v>
      </c>
      <c r="B24" s="8"/>
      <c r="C24" s="37" t="s">
        <v>10</v>
      </c>
      <c r="D24" s="14">
        <f>B24*0.005*(B25-B10)/30.4566</f>
        <v>0</v>
      </c>
      <c r="E24" s="15"/>
    </row>
    <row r="25" spans="1:10" x14ac:dyDescent="0.25">
      <c r="A25" s="32" t="s">
        <v>3</v>
      </c>
      <c r="B25" s="11"/>
      <c r="C25" s="37" t="s">
        <v>11</v>
      </c>
      <c r="D25" s="14">
        <f>B24*0.06*(B25-B10)/365</f>
        <v>0</v>
      </c>
    </row>
    <row r="26" spans="1:10" x14ac:dyDescent="0.25">
      <c r="A26" s="35"/>
      <c r="C26" s="39"/>
    </row>
    <row r="27" spans="1:10" x14ac:dyDescent="0.25">
      <c r="A27" s="31" t="s">
        <v>2</v>
      </c>
      <c r="B27" s="8"/>
      <c r="C27" s="37" t="s">
        <v>10</v>
      </c>
      <c r="D27" s="14">
        <f>B27*0.005*(B28-B10)/30.4566</f>
        <v>0</v>
      </c>
      <c r="E27" s="15"/>
    </row>
    <row r="28" spans="1:10" x14ac:dyDescent="0.25">
      <c r="A28" s="32" t="s">
        <v>3</v>
      </c>
      <c r="B28" s="11"/>
      <c r="C28" s="37" t="s">
        <v>11</v>
      </c>
      <c r="D28" s="14">
        <f>B27*0.06*(B28-B10)/365</f>
        <v>0</v>
      </c>
      <c r="E28" s="15"/>
    </row>
    <row r="29" spans="1:10" x14ac:dyDescent="0.25">
      <c r="A29" s="35"/>
      <c r="C29" s="39"/>
      <c r="I29" s="19"/>
    </row>
    <row r="30" spans="1:10" x14ac:dyDescent="0.25">
      <c r="A30" s="31" t="s">
        <v>2</v>
      </c>
      <c r="B30" s="8"/>
      <c r="C30" s="37" t="s">
        <v>10</v>
      </c>
      <c r="D30" s="14">
        <f>B30*0.005*(B31-B10)/30.4566</f>
        <v>0</v>
      </c>
    </row>
    <row r="31" spans="1:10" x14ac:dyDescent="0.25">
      <c r="A31" s="32" t="s">
        <v>3</v>
      </c>
      <c r="B31" s="11"/>
      <c r="C31" s="37" t="s">
        <v>11</v>
      </c>
      <c r="D31" s="14">
        <f>B30*0.06*(B31-B10)/365</f>
        <v>0</v>
      </c>
      <c r="E31" s="15"/>
    </row>
    <row r="32" spans="1:10" x14ac:dyDescent="0.25">
      <c r="A32" s="35"/>
      <c r="C32" s="39"/>
      <c r="E32" s="15"/>
    </row>
    <row r="33" spans="1:5" x14ac:dyDescent="0.25">
      <c r="A33" s="31" t="s">
        <v>2</v>
      </c>
      <c r="B33" s="8"/>
      <c r="C33" s="37" t="s">
        <v>10</v>
      </c>
      <c r="D33" s="14">
        <f>B33*0.005*(B34-B10)/30.4566</f>
        <v>0</v>
      </c>
    </row>
    <row r="34" spans="1:5" x14ac:dyDescent="0.25">
      <c r="A34" s="32" t="s">
        <v>3</v>
      </c>
      <c r="B34" s="11"/>
      <c r="C34" s="37" t="s">
        <v>11</v>
      </c>
      <c r="D34" s="14">
        <f>B33*0.06*(B34-B10)/365</f>
        <v>0</v>
      </c>
    </row>
    <row r="35" spans="1:5" x14ac:dyDescent="0.25">
      <c r="A35" s="32"/>
      <c r="B35" s="47"/>
      <c r="C35" s="37"/>
      <c r="D35" s="15"/>
    </row>
    <row r="36" spans="1:5" x14ac:dyDescent="0.25">
      <c r="A36" s="31" t="s">
        <v>2</v>
      </c>
      <c r="B36" s="8"/>
      <c r="C36" s="37" t="s">
        <v>10</v>
      </c>
      <c r="D36" s="14">
        <f>B36*0.005*(B37-B10)/30.4566</f>
        <v>0</v>
      </c>
      <c r="E36" s="15"/>
    </row>
    <row r="37" spans="1:5" x14ac:dyDescent="0.25">
      <c r="A37" s="32" t="s">
        <v>3</v>
      </c>
      <c r="B37" s="11"/>
      <c r="C37" s="37" t="s">
        <v>11</v>
      </c>
      <c r="D37" s="14">
        <f>B36*0.06*(B37-B10)/365</f>
        <v>0</v>
      </c>
      <c r="E37" s="15"/>
    </row>
    <row r="38" spans="1:5" x14ac:dyDescent="0.25">
      <c r="A38" s="35"/>
      <c r="C38" s="39"/>
    </row>
    <row r="39" spans="1:5" x14ac:dyDescent="0.25">
      <c r="A39" s="31" t="s">
        <v>2</v>
      </c>
      <c r="B39" s="8"/>
      <c r="C39" s="37" t="s">
        <v>10</v>
      </c>
      <c r="D39" s="14">
        <f>B39*0.005*(B40-B10)/30.4566</f>
        <v>0</v>
      </c>
    </row>
    <row r="40" spans="1:5" x14ac:dyDescent="0.25">
      <c r="A40" s="32" t="s">
        <v>3</v>
      </c>
      <c r="B40" s="11"/>
      <c r="C40" s="37" t="s">
        <v>11</v>
      </c>
      <c r="D40" s="14">
        <f>B39*0.06*(B40-B10)/365</f>
        <v>0</v>
      </c>
      <c r="E40" s="15"/>
    </row>
    <row r="41" spans="1:5" x14ac:dyDescent="0.25">
      <c r="A41" s="35"/>
      <c r="C41" s="39"/>
      <c r="E41" s="15"/>
    </row>
    <row r="42" spans="1:5" x14ac:dyDescent="0.25">
      <c r="A42" s="31" t="s">
        <v>2</v>
      </c>
      <c r="B42" s="8"/>
      <c r="C42" s="37" t="s">
        <v>10</v>
      </c>
      <c r="D42" s="14">
        <f>B42*0.005*(B43-B10)/30.4566</f>
        <v>0</v>
      </c>
    </row>
    <row r="43" spans="1:5" x14ac:dyDescent="0.25">
      <c r="A43" s="32" t="s">
        <v>3</v>
      </c>
      <c r="B43" s="11"/>
      <c r="C43" s="37" t="s">
        <v>11</v>
      </c>
      <c r="D43" s="14">
        <f>B42*0.06*(B43-B10)/365</f>
        <v>0</v>
      </c>
    </row>
    <row r="44" spans="1:5" x14ac:dyDescent="0.25">
      <c r="A44" s="35"/>
      <c r="C44" s="39"/>
    </row>
    <row r="45" spans="1:5" x14ac:dyDescent="0.25">
      <c r="A45" s="31" t="s">
        <v>2</v>
      </c>
      <c r="B45" s="8"/>
      <c r="C45" s="37" t="s">
        <v>10</v>
      </c>
      <c r="D45" s="14">
        <f>B45*0.005*(B46-B10)/30.4566</f>
        <v>0</v>
      </c>
    </row>
    <row r="46" spans="1:5" x14ac:dyDescent="0.25">
      <c r="A46" s="32" t="s">
        <v>3</v>
      </c>
      <c r="B46" s="11"/>
      <c r="C46" s="37" t="s">
        <v>11</v>
      </c>
      <c r="D46" s="14">
        <f>B45*0.06*(B46-B10)/365</f>
        <v>0</v>
      </c>
    </row>
    <row r="47" spans="1:5" x14ac:dyDescent="0.25">
      <c r="A47" s="35"/>
      <c r="C47" s="39"/>
    </row>
    <row r="48" spans="1:5" x14ac:dyDescent="0.25">
      <c r="A48" s="31" t="s">
        <v>2</v>
      </c>
      <c r="B48" s="8"/>
      <c r="C48" s="37" t="s">
        <v>10</v>
      </c>
      <c r="D48" s="14">
        <f>B48*0.005*(B49-B10)/30.4566</f>
        <v>0</v>
      </c>
    </row>
    <row r="49" spans="1:5" x14ac:dyDescent="0.25">
      <c r="A49" s="32" t="s">
        <v>3</v>
      </c>
      <c r="B49" s="11"/>
      <c r="C49" s="37" t="s">
        <v>11</v>
      </c>
      <c r="D49" s="14">
        <f>B48*0.06*(B49-B10)/365</f>
        <v>0</v>
      </c>
    </row>
    <row r="50" spans="1:5" s="51" customFormat="1" x14ac:dyDescent="0.25">
      <c r="A50" s="31"/>
      <c r="B50" s="47"/>
      <c r="C50" s="48"/>
      <c r="D50" s="49"/>
      <c r="E50" s="50"/>
    </row>
    <row r="51" spans="1:5" s="51" customFormat="1" x14ac:dyDescent="0.25">
      <c r="A51" s="31" t="s">
        <v>2</v>
      </c>
      <c r="B51" s="8"/>
      <c r="C51" s="37" t="s">
        <v>10</v>
      </c>
      <c r="D51" s="14">
        <f>B51*0.005*(B52-B31)/30.4566</f>
        <v>0</v>
      </c>
      <c r="E51" s="50"/>
    </row>
    <row r="52" spans="1:5" s="51" customFormat="1" x14ac:dyDescent="0.25">
      <c r="A52" s="32" t="s">
        <v>3</v>
      </c>
      <c r="B52" s="11"/>
      <c r="C52" s="37" t="s">
        <v>11</v>
      </c>
      <c r="D52" s="14">
        <f>B51*0.06*(B52-B31)/365</f>
        <v>0</v>
      </c>
      <c r="E52" s="50"/>
    </row>
    <row r="53" spans="1:5" s="51" customFormat="1" x14ac:dyDescent="0.25">
      <c r="A53" s="35"/>
      <c r="B53" s="2"/>
      <c r="C53" s="39"/>
      <c r="D53" s="3"/>
      <c r="E53" s="50"/>
    </row>
    <row r="54" spans="1:5" s="51" customFormat="1" x14ac:dyDescent="0.25">
      <c r="A54" s="31" t="s">
        <v>2</v>
      </c>
      <c r="B54" s="8"/>
      <c r="C54" s="37" t="s">
        <v>10</v>
      </c>
      <c r="D54" s="14">
        <f>B54*0.005*(B55-B31)/30.4566</f>
        <v>0</v>
      </c>
      <c r="E54" s="50"/>
    </row>
    <row r="55" spans="1:5" s="51" customFormat="1" x14ac:dyDescent="0.25">
      <c r="A55" s="32" t="s">
        <v>3</v>
      </c>
      <c r="B55" s="11"/>
      <c r="C55" s="37" t="s">
        <v>11</v>
      </c>
      <c r="D55" s="14">
        <f>B54*0.06*(B55-B31)/365</f>
        <v>0</v>
      </c>
      <c r="E55" s="50"/>
    </row>
    <row r="56" spans="1:5" s="51" customFormat="1" x14ac:dyDescent="0.25">
      <c r="A56" s="32"/>
      <c r="B56" s="47"/>
      <c r="C56" s="37"/>
      <c r="D56" s="15"/>
      <c r="E56" s="50"/>
    </row>
    <row r="57" spans="1:5" s="51" customFormat="1" x14ac:dyDescent="0.25">
      <c r="A57" s="31" t="s">
        <v>2</v>
      </c>
      <c r="B57" s="8"/>
      <c r="C57" s="37" t="s">
        <v>10</v>
      </c>
      <c r="D57" s="14">
        <f>B57*0.005*(B58-B31)/30.4566</f>
        <v>0</v>
      </c>
      <c r="E57" s="50"/>
    </row>
    <row r="58" spans="1:5" s="51" customFormat="1" x14ac:dyDescent="0.25">
      <c r="A58" s="32" t="s">
        <v>3</v>
      </c>
      <c r="B58" s="11"/>
      <c r="C58" s="37" t="s">
        <v>11</v>
      </c>
      <c r="D58" s="14">
        <f>B57*0.06*(B58-B31)/365</f>
        <v>0</v>
      </c>
      <c r="E58" s="50"/>
    </row>
    <row r="59" spans="1:5" s="51" customFormat="1" x14ac:dyDescent="0.25">
      <c r="A59" s="35"/>
      <c r="B59" s="2"/>
      <c r="C59" s="39"/>
      <c r="D59" s="3"/>
      <c r="E59" s="50"/>
    </row>
    <row r="60" spans="1:5" s="51" customFormat="1" x14ac:dyDescent="0.25">
      <c r="A60" s="31" t="s">
        <v>2</v>
      </c>
      <c r="B60" s="8"/>
      <c r="C60" s="37" t="s">
        <v>10</v>
      </c>
      <c r="D60" s="14">
        <f>B60*0.005*(B61-B31)/30.4566</f>
        <v>0</v>
      </c>
      <c r="E60" s="50"/>
    </row>
    <row r="61" spans="1:5" s="51" customFormat="1" x14ac:dyDescent="0.25">
      <c r="A61" s="32" t="s">
        <v>3</v>
      </c>
      <c r="B61" s="11"/>
      <c r="C61" s="37" t="s">
        <v>11</v>
      </c>
      <c r="D61" s="14">
        <f>B60*0.06*(B61-B31)/365</f>
        <v>0</v>
      </c>
      <c r="E61" s="50"/>
    </row>
    <row r="62" spans="1:5" s="51" customFormat="1" x14ac:dyDescent="0.25">
      <c r="A62" s="35"/>
      <c r="B62" s="2"/>
      <c r="C62" s="39"/>
      <c r="D62" s="3"/>
      <c r="E62" s="50"/>
    </row>
    <row r="63" spans="1:5" s="51" customFormat="1" x14ac:dyDescent="0.25">
      <c r="A63" s="31" t="s">
        <v>2</v>
      </c>
      <c r="B63" s="8"/>
      <c r="C63" s="37" t="s">
        <v>10</v>
      </c>
      <c r="D63" s="14">
        <f>B63*0.005*(B64-B31)/30.4566</f>
        <v>0</v>
      </c>
      <c r="E63" s="50"/>
    </row>
    <row r="64" spans="1:5" s="51" customFormat="1" hidden="1" x14ac:dyDescent="0.25">
      <c r="A64" s="32" t="s">
        <v>3</v>
      </c>
      <c r="B64" s="11"/>
      <c r="C64" s="37" t="s">
        <v>11</v>
      </c>
      <c r="D64" s="14">
        <f>B63*0.06*(B64-B31)/365</f>
        <v>0</v>
      </c>
      <c r="E64" s="50"/>
    </row>
    <row r="65" spans="1:5" s="51" customFormat="1" hidden="1" x14ac:dyDescent="0.25">
      <c r="A65" s="35"/>
      <c r="B65" s="2"/>
      <c r="C65" s="39"/>
      <c r="D65" s="3"/>
      <c r="E65" s="50"/>
    </row>
    <row r="66" spans="1:5" s="51" customFormat="1" hidden="1" x14ac:dyDescent="0.25">
      <c r="A66" s="31" t="s">
        <v>2</v>
      </c>
      <c r="B66" s="8"/>
      <c r="C66" s="37" t="s">
        <v>10</v>
      </c>
      <c r="D66" s="14">
        <f>B66*0.005*(B67-B31)/30.4566</f>
        <v>0</v>
      </c>
      <c r="E66" s="50"/>
    </row>
    <row r="67" spans="1:5" s="51" customFormat="1" hidden="1" x14ac:dyDescent="0.25">
      <c r="A67" s="32" t="s">
        <v>3</v>
      </c>
      <c r="B67" s="11"/>
      <c r="C67" s="37" t="s">
        <v>11</v>
      </c>
      <c r="D67" s="14">
        <f>B66*0.06*(B67-B31)/365</f>
        <v>0</v>
      </c>
      <c r="E67" s="50"/>
    </row>
    <row r="68" spans="1:5" s="51" customFormat="1" hidden="1" x14ac:dyDescent="0.25">
      <c r="A68" s="35"/>
      <c r="B68" s="2"/>
      <c r="C68" s="39"/>
      <c r="D68" s="3"/>
      <c r="E68" s="50"/>
    </row>
    <row r="69" spans="1:5" s="51" customFormat="1" hidden="1" x14ac:dyDescent="0.25">
      <c r="A69" s="31" t="s">
        <v>2</v>
      </c>
      <c r="B69" s="8"/>
      <c r="C69" s="37" t="s">
        <v>10</v>
      </c>
      <c r="D69" s="14">
        <f>B69*0.005*(B70-B31)/30.4566</f>
        <v>0</v>
      </c>
      <c r="E69" s="50"/>
    </row>
    <row r="70" spans="1:5" s="51" customFormat="1" hidden="1" x14ac:dyDescent="0.25">
      <c r="A70" s="32" t="s">
        <v>3</v>
      </c>
      <c r="B70" s="11"/>
      <c r="C70" s="37" t="s">
        <v>11</v>
      </c>
      <c r="D70" s="14">
        <f>B69*0.06*(B70-B31)/365</f>
        <v>0</v>
      </c>
      <c r="E70" s="50"/>
    </row>
    <row r="71" spans="1:5" hidden="1" x14ac:dyDescent="0.25">
      <c r="A71" s="36"/>
      <c r="B71" s="27">
        <f>(B70-B10)/30</f>
        <v>0</v>
      </c>
    </row>
    <row r="72" spans="1:5" hidden="1" x14ac:dyDescent="0.25"/>
    <row r="73" spans="1:5" hidden="1" x14ac:dyDescent="0.25"/>
    <row r="74" spans="1:5" hidden="1" x14ac:dyDescent="0.25"/>
    <row r="75" spans="1:5" x14ac:dyDescent="0.25">
      <c r="B75"/>
      <c r="C75"/>
      <c r="D75"/>
    </row>
    <row r="76" spans="1:5" x14ac:dyDescent="0.25">
      <c r="B76"/>
      <c r="C76"/>
      <c r="D76"/>
    </row>
  </sheetData>
  <sheetProtection algorithmName="SHA-512" hashValue="MPx0Qxqa2md94sYj4AN0XZwwkvVLCDo8msNdq1fy4HE/rtkDRf+qFV5w3K4+ldm+IhqlBvY66KaSKr7BmbwR8Q==" saltValue="ngT4ao4ZlgdE7vlN2Ze5JA==" spinCount="100000" sheet="1" objects="1" scenarios="1" selectLockedCells="1"/>
  <mergeCells count="3">
    <mergeCell ref="B3:F3"/>
    <mergeCell ref="B4:F4"/>
    <mergeCell ref="H17:J18"/>
  </mergeCells>
  <pageMargins left="0.7" right="0.7" top="0.75" bottom="0.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2013</vt:lpstr>
      <vt:lpstr>2012</vt:lpstr>
      <vt:lpstr>Calc 1</vt:lpstr>
      <vt:lpstr>Calc 2</vt:lpstr>
      <vt:lpstr>Calc 3</vt:lpstr>
      <vt:lpstr>Calc 4</vt:lpstr>
      <vt:lpstr>Calc 5</vt:lpstr>
      <vt:lpstr>Calc 6</vt:lpstr>
      <vt:lpstr>Instructions</vt:lpstr>
    </vt:vector>
  </TitlesOfParts>
  <Company>York Adams Tax Bureau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 Seiders</dc:creator>
  <cp:lastModifiedBy>KC M</cp:lastModifiedBy>
  <cp:lastPrinted>2014-08-13T19:16:53Z</cp:lastPrinted>
  <dcterms:created xsi:type="dcterms:W3CDTF">2011-08-30T15:12:33Z</dcterms:created>
  <dcterms:modified xsi:type="dcterms:W3CDTF">2015-03-12T17:56:02Z</dcterms:modified>
</cp:coreProperties>
</file>